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filterPrivacy="1" defaultThemeVersion="166925"/>
  <xr:revisionPtr revIDLastSave="8" documentId="8_{1271143E-939B-964E-8B47-1573D30A75B6}" xr6:coauthVersionLast="36" xr6:coauthVersionMax="36" xr10:uidLastSave="{4EE1086A-3134-D345-B65B-8CAB16D21012}"/>
  <bookViews>
    <workbookView xWindow="0" yWindow="760" windowWidth="28800" windowHeight="16120" xr2:uid="{DCF87C04-99DD-844F-946E-8197E076B139}"/>
  </bookViews>
  <sheets>
    <sheet name="はじめに" sheetId="18" r:id="rId1"/>
    <sheet name="初期設定" sheetId="25" r:id="rId2"/>
    <sheet name="印刷用（予算あり）" sheetId="37" r:id="rId3"/>
    <sheet name="印刷用（予算なし）" sheetId="38" r:id="rId4"/>
    <sheet name="年間予算" sheetId="19" r:id="rId5"/>
    <sheet name="特別費" sheetId="23" r:id="rId6"/>
    <sheet name="年間収支" sheetId="8" r:id="rId7"/>
    <sheet name="貯蓄残高" sheetId="24" r:id="rId8"/>
    <sheet name="光熱費" sheetId="21" r:id="rId9"/>
    <sheet name="1月" sheetId="5" r:id="rId10"/>
    <sheet name="2月" sheetId="26" r:id="rId11"/>
    <sheet name="3月" sheetId="27" r:id="rId12"/>
    <sheet name="4月" sheetId="28" r:id="rId13"/>
    <sheet name="5月" sheetId="29" r:id="rId14"/>
    <sheet name="6月" sheetId="30" r:id="rId15"/>
    <sheet name="7月" sheetId="31" r:id="rId16"/>
    <sheet name="8月" sheetId="32" r:id="rId17"/>
    <sheet name="9月" sheetId="33" r:id="rId18"/>
    <sheet name="10月" sheetId="34" r:id="rId19"/>
    <sheet name="11月" sheetId="35" r:id="rId20"/>
    <sheet name="12月" sheetId="36" r:id="rId21"/>
  </sheets>
  <definedNames>
    <definedName name="_xlnm.Print_Area" localSheetId="18">'10月'!$B$1:$G$43</definedName>
    <definedName name="_xlnm.Print_Area" localSheetId="19">'11月'!$B$1:$G$43</definedName>
    <definedName name="_xlnm.Print_Area" localSheetId="20">'12月'!$B$1:$G$43</definedName>
    <definedName name="_xlnm.Print_Area" localSheetId="9">'1月'!$B$1:$G$43</definedName>
    <definedName name="_xlnm.Print_Area" localSheetId="10">'2月'!$B$1:$G$43</definedName>
    <definedName name="_xlnm.Print_Area" localSheetId="11">'3月'!$B$1:$G$43</definedName>
    <definedName name="_xlnm.Print_Area" localSheetId="12">'4月'!$B$1:$G$43</definedName>
    <definedName name="_xlnm.Print_Area" localSheetId="13">'5月'!$B$1:$G$43</definedName>
    <definedName name="_xlnm.Print_Area" localSheetId="14">'6月'!$B$1:$G$43</definedName>
    <definedName name="_xlnm.Print_Area" localSheetId="15">'7月'!$B$1:$G$43</definedName>
    <definedName name="_xlnm.Print_Area" localSheetId="16">'8月'!$B$1:$G$43</definedName>
    <definedName name="_xlnm.Print_Area" localSheetId="17">'9月'!$B$1:$G$43</definedName>
    <definedName name="_xlnm.Print_Area" localSheetId="2">'印刷用（予算あり）'!$B$1:$G$44</definedName>
    <definedName name="_xlnm.Print_Area" localSheetId="3">'印刷用（予算なし）'!$B$1:$F$42</definedName>
    <definedName name="_xlnm.Print_Area" localSheetId="8">光熱費!$A$2:$K$45</definedName>
    <definedName name="_xlnm.Print_Area" localSheetId="7">貯蓄残高!$B$2:$N$34</definedName>
    <definedName name="_xlnm.Print_Area" localSheetId="5">特別費!$B$1:$P$42</definedName>
    <definedName name="_xlnm.Print_Area" localSheetId="6">年間収支!$B$2:$Q$58</definedName>
    <definedName name="_xlnm.Print_Area" localSheetId="4">年間予算!$A$1:$H$26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8" l="1"/>
  <c r="H46" i="8"/>
  <c r="H29" i="8"/>
  <c r="D12" i="8"/>
  <c r="Q12" i="8"/>
  <c r="Q11" i="8" l="1"/>
  <c r="Q26" i="8"/>
  <c r="Q42" i="8"/>
  <c r="Q45" i="8" s="1"/>
  <c r="Q55" i="8"/>
  <c r="Q57" i="8"/>
  <c r="Q58" i="8"/>
  <c r="Q53" i="8"/>
  <c r="Q54" i="8"/>
  <c r="Q56" i="8"/>
  <c r="Q52" i="8"/>
  <c r="Q51" i="8"/>
  <c r="Q39" i="8"/>
  <c r="Q40" i="8"/>
  <c r="Q41" i="8"/>
  <c r="Q43" i="8"/>
  <c r="Q44" i="8"/>
  <c r="Q38" i="8"/>
  <c r="Q21" i="8"/>
  <c r="Q22" i="8"/>
  <c r="Q23" i="8"/>
  <c r="Q24" i="8"/>
  <c r="Q25" i="8"/>
  <c r="Q27" i="8"/>
  <c r="Q28" i="8"/>
  <c r="Q29" i="8" s="1"/>
  <c r="Q20" i="8"/>
  <c r="Q9" i="8"/>
  <c r="Q10" i="8"/>
  <c r="Q7" i="8"/>
  <c r="F58" i="8"/>
  <c r="G58" i="8"/>
  <c r="I58" i="8"/>
  <c r="J58" i="8"/>
  <c r="K58" i="8"/>
  <c r="L58" i="8"/>
  <c r="M58" i="8"/>
  <c r="N58" i="8"/>
  <c r="O58" i="8"/>
  <c r="P58" i="8"/>
  <c r="E58" i="8"/>
  <c r="Q46" i="8"/>
  <c r="F45" i="8"/>
  <c r="G45" i="8"/>
  <c r="H45" i="8"/>
  <c r="I45" i="8"/>
  <c r="J45" i="8"/>
  <c r="K45" i="8"/>
  <c r="L45" i="8"/>
  <c r="M45" i="8"/>
  <c r="N45" i="8"/>
  <c r="O45" i="8"/>
  <c r="P45" i="8"/>
  <c r="E45" i="8"/>
  <c r="K29" i="8"/>
  <c r="F29" i="8"/>
  <c r="G29" i="8"/>
  <c r="I29" i="8"/>
  <c r="J29" i="8"/>
  <c r="L29" i="8"/>
  <c r="M29" i="8"/>
  <c r="N29" i="8"/>
  <c r="O29" i="8"/>
  <c r="P29" i="8"/>
  <c r="E29" i="8"/>
  <c r="F13" i="8"/>
  <c r="G13" i="8"/>
  <c r="H13" i="8"/>
  <c r="I13" i="8"/>
  <c r="J13" i="8"/>
  <c r="K13" i="8"/>
  <c r="L13" i="8"/>
  <c r="M13" i="8"/>
  <c r="N13" i="8"/>
  <c r="O13" i="8"/>
  <c r="P13" i="8"/>
  <c r="E13" i="8"/>
  <c r="Q13" i="8" l="1"/>
  <c r="F33" i="38"/>
  <c r="D35" i="37"/>
  <c r="G35" i="37"/>
  <c r="P57" i="8"/>
  <c r="P56" i="8"/>
  <c r="P55" i="8"/>
  <c r="P54" i="8"/>
  <c r="P53" i="8"/>
  <c r="P52" i="8"/>
  <c r="P51" i="8"/>
  <c r="P50" i="8"/>
  <c r="P49" i="8"/>
  <c r="P48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2" i="8"/>
  <c r="P11" i="8"/>
  <c r="P10" i="8"/>
  <c r="P9" i="8"/>
  <c r="P8" i="8"/>
  <c r="P7" i="8"/>
  <c r="P6" i="8"/>
  <c r="P5" i="8"/>
  <c r="P4" i="8"/>
  <c r="O57" i="8"/>
  <c r="O56" i="8"/>
  <c r="O55" i="8"/>
  <c r="O54" i="8"/>
  <c r="O53" i="8"/>
  <c r="O52" i="8"/>
  <c r="O51" i="8"/>
  <c r="O50" i="8"/>
  <c r="O49" i="8"/>
  <c r="O48" i="8"/>
  <c r="O46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2" i="8"/>
  <c r="O11" i="8"/>
  <c r="O10" i="8"/>
  <c r="O9" i="8"/>
  <c r="O8" i="8"/>
  <c r="O7" i="8"/>
  <c r="O6" i="8"/>
  <c r="O5" i="8"/>
  <c r="O4" i="8"/>
  <c r="N57" i="8"/>
  <c r="N56" i="8"/>
  <c r="N55" i="8"/>
  <c r="N54" i="8"/>
  <c r="N53" i="8"/>
  <c r="N52" i="8"/>
  <c r="N51" i="8"/>
  <c r="N50" i="8"/>
  <c r="N49" i="8"/>
  <c r="N48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2" i="8"/>
  <c r="N11" i="8"/>
  <c r="N10" i="8"/>
  <c r="N9" i="8"/>
  <c r="N8" i="8"/>
  <c r="N7" i="8"/>
  <c r="N6" i="8"/>
  <c r="N5" i="8"/>
  <c r="N4" i="8"/>
  <c r="M57" i="8"/>
  <c r="M56" i="8"/>
  <c r="M55" i="8"/>
  <c r="M54" i="8"/>
  <c r="M53" i="8"/>
  <c r="M52" i="8"/>
  <c r="M51" i="8"/>
  <c r="M50" i="8"/>
  <c r="M49" i="8"/>
  <c r="M48" i="8"/>
  <c r="M46" i="8"/>
  <c r="M44" i="8"/>
  <c r="M43" i="8"/>
  <c r="M42" i="8"/>
  <c r="M41" i="8"/>
  <c r="M40" i="8"/>
  <c r="M39" i="8"/>
  <c r="M38" i="8"/>
  <c r="M37" i="8"/>
  <c r="M36" i="8"/>
  <c r="M35" i="8"/>
  <c r="M34" i="8"/>
  <c r="M33" i="8"/>
  <c r="M32" i="8"/>
  <c r="M31" i="8"/>
  <c r="M30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2" i="8"/>
  <c r="M11" i="8"/>
  <c r="M10" i="8"/>
  <c r="M9" i="8"/>
  <c r="M8" i="8"/>
  <c r="M7" i="8"/>
  <c r="M6" i="8"/>
  <c r="M5" i="8"/>
  <c r="M4" i="8"/>
  <c r="L57" i="8"/>
  <c r="L56" i="8"/>
  <c r="L55" i="8"/>
  <c r="L54" i="8"/>
  <c r="L53" i="8"/>
  <c r="L52" i="8"/>
  <c r="L51" i="8"/>
  <c r="L50" i="8"/>
  <c r="L49" i="8"/>
  <c r="L48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2" i="8"/>
  <c r="L11" i="8"/>
  <c r="L10" i="8"/>
  <c r="L9" i="8"/>
  <c r="L8" i="8"/>
  <c r="L7" i="8"/>
  <c r="L6" i="8"/>
  <c r="L5" i="8"/>
  <c r="L4" i="8"/>
  <c r="K57" i="8"/>
  <c r="K56" i="8"/>
  <c r="K55" i="8"/>
  <c r="K54" i="8"/>
  <c r="K53" i="8"/>
  <c r="K52" i="8"/>
  <c r="K51" i="8"/>
  <c r="K50" i="8"/>
  <c r="K49" i="8"/>
  <c r="K48" i="8"/>
  <c r="K46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2" i="8"/>
  <c r="K11" i="8"/>
  <c r="K10" i="8"/>
  <c r="K9" i="8"/>
  <c r="K8" i="8"/>
  <c r="K7" i="8"/>
  <c r="K6" i="8"/>
  <c r="K5" i="8"/>
  <c r="K4" i="8"/>
  <c r="J57" i="8"/>
  <c r="J56" i="8"/>
  <c r="J55" i="8"/>
  <c r="J54" i="8"/>
  <c r="J53" i="8"/>
  <c r="J52" i="8"/>
  <c r="J51" i="8"/>
  <c r="J50" i="8"/>
  <c r="J49" i="8"/>
  <c r="J48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2" i="8"/>
  <c r="J11" i="8"/>
  <c r="J10" i="8"/>
  <c r="J9" i="8"/>
  <c r="J8" i="8"/>
  <c r="J7" i="8"/>
  <c r="J6" i="8"/>
  <c r="J5" i="8"/>
  <c r="J4" i="8"/>
  <c r="I57" i="8"/>
  <c r="I56" i="8"/>
  <c r="I55" i="8"/>
  <c r="I54" i="8"/>
  <c r="I53" i="8"/>
  <c r="I52" i="8"/>
  <c r="I51" i="8"/>
  <c r="I50" i="8"/>
  <c r="I49" i="8"/>
  <c r="I48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2" i="8"/>
  <c r="I11" i="8"/>
  <c r="I10" i="8"/>
  <c r="I9" i="8"/>
  <c r="I8" i="8"/>
  <c r="I7" i="8"/>
  <c r="I6" i="8"/>
  <c r="I5" i="8"/>
  <c r="I4" i="8"/>
  <c r="H57" i="8"/>
  <c r="H56" i="8"/>
  <c r="H55" i="8"/>
  <c r="H54" i="8"/>
  <c r="H53" i="8"/>
  <c r="H52" i="8"/>
  <c r="H51" i="8"/>
  <c r="H50" i="8"/>
  <c r="H49" i="8"/>
  <c r="H48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2" i="8"/>
  <c r="H11" i="8"/>
  <c r="H10" i="8"/>
  <c r="H9" i="8"/>
  <c r="H8" i="8"/>
  <c r="H7" i="8"/>
  <c r="H6" i="8"/>
  <c r="H5" i="8"/>
  <c r="H4" i="8"/>
  <c r="G57" i="8"/>
  <c r="G56" i="8"/>
  <c r="G55" i="8"/>
  <c r="G54" i="8"/>
  <c r="G53" i="8"/>
  <c r="G52" i="8"/>
  <c r="G51" i="8"/>
  <c r="G50" i="8"/>
  <c r="G49" i="8"/>
  <c r="G48" i="8"/>
  <c r="G46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2" i="8"/>
  <c r="G11" i="8"/>
  <c r="G10" i="8"/>
  <c r="G9" i="8"/>
  <c r="G8" i="8"/>
  <c r="G7" i="8"/>
  <c r="G6" i="8"/>
  <c r="G5" i="8"/>
  <c r="G4" i="8"/>
  <c r="F57" i="8"/>
  <c r="F56" i="8"/>
  <c r="F55" i="8"/>
  <c r="F54" i="8"/>
  <c r="F53" i="8"/>
  <c r="F52" i="8"/>
  <c r="F51" i="8"/>
  <c r="F50" i="8"/>
  <c r="F49" i="8"/>
  <c r="F48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2" i="8"/>
  <c r="F11" i="8"/>
  <c r="F10" i="8"/>
  <c r="F9" i="8"/>
  <c r="F8" i="8"/>
  <c r="F7" i="8"/>
  <c r="F6" i="8"/>
  <c r="F5" i="8"/>
  <c r="F4" i="8"/>
  <c r="L16" i="24"/>
  <c r="K16" i="24"/>
  <c r="J16" i="24"/>
  <c r="I16" i="24"/>
  <c r="H16" i="24"/>
  <c r="G16" i="24"/>
  <c r="F16" i="24"/>
  <c r="E16" i="24"/>
  <c r="D16" i="24"/>
  <c r="C16" i="24"/>
  <c r="L15" i="24"/>
  <c r="K15" i="24"/>
  <c r="J15" i="24"/>
  <c r="I15" i="24"/>
  <c r="H15" i="24"/>
  <c r="G15" i="24"/>
  <c r="F15" i="24"/>
  <c r="E15" i="24"/>
  <c r="D15" i="24"/>
  <c r="C15" i="24"/>
  <c r="L14" i="24"/>
  <c r="K14" i="24"/>
  <c r="J14" i="24"/>
  <c r="I14" i="24"/>
  <c r="H14" i="24"/>
  <c r="G14" i="24"/>
  <c r="F14" i="24"/>
  <c r="E14" i="24"/>
  <c r="D14" i="24"/>
  <c r="C14" i="24"/>
  <c r="L13" i="24"/>
  <c r="K13" i="24"/>
  <c r="J13" i="24"/>
  <c r="I13" i="24"/>
  <c r="H13" i="24"/>
  <c r="G13" i="24"/>
  <c r="F13" i="24"/>
  <c r="E13" i="24"/>
  <c r="M13" i="24" s="1"/>
  <c r="D13" i="24"/>
  <c r="C13" i="24"/>
  <c r="L12" i="24"/>
  <c r="K12" i="24"/>
  <c r="J12" i="24"/>
  <c r="I12" i="24"/>
  <c r="H12" i="24"/>
  <c r="G12" i="24"/>
  <c r="F12" i="24"/>
  <c r="E12" i="24"/>
  <c r="D12" i="24"/>
  <c r="C12" i="24"/>
  <c r="L11" i="24"/>
  <c r="K11" i="24"/>
  <c r="J11" i="24"/>
  <c r="I11" i="24"/>
  <c r="H11" i="24"/>
  <c r="G11" i="24"/>
  <c r="F11" i="24"/>
  <c r="E11" i="24"/>
  <c r="D11" i="24"/>
  <c r="C11" i="24"/>
  <c r="L10" i="24"/>
  <c r="K10" i="24"/>
  <c r="J10" i="24"/>
  <c r="I10" i="24"/>
  <c r="H10" i="24"/>
  <c r="G10" i="24"/>
  <c r="F10" i="24"/>
  <c r="E10" i="24"/>
  <c r="D10" i="24"/>
  <c r="C10" i="24"/>
  <c r="L9" i="24"/>
  <c r="K9" i="24"/>
  <c r="J9" i="24"/>
  <c r="I9" i="24"/>
  <c r="H9" i="24"/>
  <c r="G9" i="24"/>
  <c r="F9" i="24"/>
  <c r="E9" i="24"/>
  <c r="D9" i="24"/>
  <c r="C9" i="24"/>
  <c r="L8" i="24"/>
  <c r="K8" i="24"/>
  <c r="J8" i="24"/>
  <c r="I8" i="24"/>
  <c r="H8" i="24"/>
  <c r="G8" i="24"/>
  <c r="F8" i="24"/>
  <c r="E8" i="24"/>
  <c r="D8" i="24"/>
  <c r="C8" i="24"/>
  <c r="L7" i="24"/>
  <c r="K7" i="24"/>
  <c r="J7" i="24"/>
  <c r="I7" i="24"/>
  <c r="H7" i="24"/>
  <c r="G7" i="24"/>
  <c r="F7" i="24"/>
  <c r="E7" i="24"/>
  <c r="D7" i="24"/>
  <c r="C7" i="24"/>
  <c r="L6" i="24"/>
  <c r="K6" i="24"/>
  <c r="J6" i="24"/>
  <c r="I6" i="24"/>
  <c r="H6" i="24"/>
  <c r="G6" i="24"/>
  <c r="F6" i="24"/>
  <c r="E6" i="24"/>
  <c r="D6" i="24"/>
  <c r="C6" i="24"/>
  <c r="L5" i="24"/>
  <c r="K5" i="24"/>
  <c r="J5" i="24"/>
  <c r="I5" i="24"/>
  <c r="H5" i="24"/>
  <c r="G5" i="24"/>
  <c r="F5" i="24"/>
  <c r="E5" i="24"/>
  <c r="D5" i="24"/>
  <c r="C5" i="24"/>
  <c r="L4" i="24"/>
  <c r="K4" i="24"/>
  <c r="J4" i="24"/>
  <c r="I4" i="24"/>
  <c r="H4" i="24"/>
  <c r="G4" i="24"/>
  <c r="F4" i="24"/>
  <c r="E4" i="24"/>
  <c r="D4" i="24"/>
  <c r="C4" i="24"/>
  <c r="L3" i="24"/>
  <c r="K3" i="24"/>
  <c r="J3" i="24"/>
  <c r="I3" i="24"/>
  <c r="H3" i="24"/>
  <c r="G3" i="24"/>
  <c r="F3" i="24"/>
  <c r="E3" i="24"/>
  <c r="D3" i="24"/>
  <c r="C3" i="24"/>
  <c r="G13" i="25"/>
  <c r="G30" i="36"/>
  <c r="G31" i="36"/>
  <c r="G32" i="36"/>
  <c r="G33" i="36"/>
  <c r="G34" i="36"/>
  <c r="G35" i="36"/>
  <c r="G36" i="36"/>
  <c r="G37" i="36"/>
  <c r="G38" i="36"/>
  <c r="G29" i="36"/>
  <c r="G30" i="35"/>
  <c r="G31" i="35"/>
  <c r="G32" i="35"/>
  <c r="G33" i="35"/>
  <c r="G34" i="35"/>
  <c r="G35" i="35"/>
  <c r="G36" i="35"/>
  <c r="G37" i="35"/>
  <c r="G39" i="35" s="1"/>
  <c r="G38" i="35"/>
  <c r="G29" i="35"/>
  <c r="G30" i="34"/>
  <c r="G31" i="34"/>
  <c r="G32" i="34"/>
  <c r="G33" i="34"/>
  <c r="G34" i="34"/>
  <c r="G35" i="34"/>
  <c r="G36" i="34"/>
  <c r="G37" i="34"/>
  <c r="G38" i="34"/>
  <c r="G29" i="34"/>
  <c r="G30" i="33"/>
  <c r="G31" i="33"/>
  <c r="G32" i="33"/>
  <c r="G33" i="33"/>
  <c r="G34" i="33"/>
  <c r="G35" i="33"/>
  <c r="G36" i="33"/>
  <c r="G37" i="33"/>
  <c r="G38" i="33"/>
  <c r="G29" i="33"/>
  <c r="G30" i="32"/>
  <c r="G31" i="32"/>
  <c r="G32" i="32"/>
  <c r="G33" i="32"/>
  <c r="G34" i="32"/>
  <c r="G35" i="32"/>
  <c r="G36" i="32"/>
  <c r="G37" i="32"/>
  <c r="G38" i="32"/>
  <c r="G29" i="32"/>
  <c r="G30" i="31"/>
  <c r="G31" i="31"/>
  <c r="G32" i="31"/>
  <c r="G33" i="31"/>
  <c r="G34" i="31"/>
  <c r="G35" i="31"/>
  <c r="G36" i="31"/>
  <c r="G37" i="31"/>
  <c r="G38" i="31"/>
  <c r="G29" i="31"/>
  <c r="G30" i="30"/>
  <c r="G31" i="30"/>
  <c r="G32" i="30"/>
  <c r="G33" i="30"/>
  <c r="G34" i="30"/>
  <c r="G35" i="30"/>
  <c r="G36" i="30"/>
  <c r="G37" i="30"/>
  <c r="G38" i="30"/>
  <c r="G29" i="30"/>
  <c r="G30" i="29"/>
  <c r="G31" i="29"/>
  <c r="G32" i="29"/>
  <c r="G33" i="29"/>
  <c r="G34" i="29"/>
  <c r="G35" i="29"/>
  <c r="G36" i="29"/>
  <c r="G37" i="29"/>
  <c r="G38" i="29"/>
  <c r="G29" i="29"/>
  <c r="G30" i="28"/>
  <c r="G31" i="28"/>
  <c r="G32" i="28"/>
  <c r="G33" i="28"/>
  <c r="G34" i="28"/>
  <c r="G35" i="28"/>
  <c r="G36" i="28"/>
  <c r="G37" i="28"/>
  <c r="G38" i="28"/>
  <c r="G29" i="28"/>
  <c r="G30" i="27"/>
  <c r="G31" i="27"/>
  <c r="G39" i="27" s="1"/>
  <c r="G32" i="27"/>
  <c r="G33" i="27"/>
  <c r="G34" i="27"/>
  <c r="G35" i="27"/>
  <c r="G36" i="27"/>
  <c r="G37" i="27"/>
  <c r="G38" i="27"/>
  <c r="G29" i="27"/>
  <c r="G30" i="26"/>
  <c r="G31" i="26"/>
  <c r="G32" i="26"/>
  <c r="G33" i="26"/>
  <c r="G34" i="26"/>
  <c r="G35" i="26"/>
  <c r="G36" i="26"/>
  <c r="G37" i="26"/>
  <c r="G38" i="26"/>
  <c r="G29" i="26"/>
  <c r="B1" i="36"/>
  <c r="B1" i="35"/>
  <c r="B1" i="34"/>
  <c r="B1" i="33"/>
  <c r="B1" i="32"/>
  <c r="B1" i="31"/>
  <c r="B1" i="30"/>
  <c r="B1" i="29"/>
  <c r="B1" i="28"/>
  <c r="B1" i="27"/>
  <c r="B1" i="26"/>
  <c r="B1" i="5"/>
  <c r="F29" i="36"/>
  <c r="F30" i="36"/>
  <c r="F31" i="36"/>
  <c r="F32" i="36"/>
  <c r="F33" i="36"/>
  <c r="F34" i="36"/>
  <c r="F35" i="36"/>
  <c r="F36" i="36"/>
  <c r="F37" i="36"/>
  <c r="F38" i="36"/>
  <c r="F29" i="35"/>
  <c r="F30" i="35"/>
  <c r="F31" i="35"/>
  <c r="F32" i="35"/>
  <c r="F33" i="35"/>
  <c r="F34" i="35"/>
  <c r="F35" i="35"/>
  <c r="F36" i="35"/>
  <c r="F37" i="35"/>
  <c r="F38" i="35"/>
  <c r="F29" i="34"/>
  <c r="F30" i="34"/>
  <c r="F31" i="34"/>
  <c r="F32" i="34"/>
  <c r="F33" i="34"/>
  <c r="F34" i="34"/>
  <c r="F35" i="34"/>
  <c r="F36" i="34"/>
  <c r="F37" i="34"/>
  <c r="F38" i="34"/>
  <c r="F29" i="33"/>
  <c r="F30" i="33"/>
  <c r="F31" i="33"/>
  <c r="F32" i="33"/>
  <c r="F33" i="33"/>
  <c r="F34" i="33"/>
  <c r="F35" i="33"/>
  <c r="F36" i="33"/>
  <c r="F37" i="33"/>
  <c r="F38" i="33"/>
  <c r="F29" i="32"/>
  <c r="F30" i="32"/>
  <c r="F31" i="32"/>
  <c r="F32" i="32"/>
  <c r="F33" i="32"/>
  <c r="F34" i="32"/>
  <c r="F35" i="32"/>
  <c r="F36" i="32"/>
  <c r="F37" i="32"/>
  <c r="F38" i="32"/>
  <c r="F29" i="31"/>
  <c r="F30" i="31"/>
  <c r="F31" i="31"/>
  <c r="F32" i="31"/>
  <c r="F33" i="31"/>
  <c r="F34" i="31"/>
  <c r="F35" i="31"/>
  <c r="F36" i="31"/>
  <c r="F37" i="31"/>
  <c r="F38" i="31"/>
  <c r="F29" i="30"/>
  <c r="F30" i="30"/>
  <c r="F31" i="30"/>
  <c r="F32" i="30"/>
  <c r="F33" i="30"/>
  <c r="F34" i="30"/>
  <c r="F35" i="30"/>
  <c r="F36" i="30"/>
  <c r="F37" i="30"/>
  <c r="F38" i="30"/>
  <c r="F29" i="29"/>
  <c r="F30" i="29"/>
  <c r="F31" i="29"/>
  <c r="F32" i="29"/>
  <c r="F33" i="29"/>
  <c r="F34" i="29"/>
  <c r="F35" i="29"/>
  <c r="F36" i="29"/>
  <c r="F37" i="29"/>
  <c r="F38" i="29"/>
  <c r="F29" i="28"/>
  <c r="F30" i="28"/>
  <c r="F31" i="28"/>
  <c r="F32" i="28"/>
  <c r="F33" i="28"/>
  <c r="F34" i="28"/>
  <c r="F35" i="28"/>
  <c r="F36" i="28"/>
  <c r="F37" i="28"/>
  <c r="F38" i="28"/>
  <c r="F29" i="27"/>
  <c r="F30" i="27"/>
  <c r="F31" i="27"/>
  <c r="F32" i="27"/>
  <c r="F33" i="27"/>
  <c r="F34" i="27"/>
  <c r="F35" i="27"/>
  <c r="F36" i="27"/>
  <c r="F37" i="27"/>
  <c r="F38" i="27"/>
  <c r="F29" i="26"/>
  <c r="F30" i="26"/>
  <c r="F31" i="26"/>
  <c r="F32" i="26"/>
  <c r="F33" i="26"/>
  <c r="F34" i="26"/>
  <c r="F35" i="26"/>
  <c r="F36" i="26"/>
  <c r="F37" i="26"/>
  <c r="F38" i="26"/>
  <c r="D39" i="36"/>
  <c r="C38" i="36"/>
  <c r="B38" i="36"/>
  <c r="C37" i="36"/>
  <c r="B37" i="36"/>
  <c r="C36" i="36"/>
  <c r="B36" i="36"/>
  <c r="C35" i="36"/>
  <c r="B35" i="36"/>
  <c r="C34" i="36"/>
  <c r="B34" i="36"/>
  <c r="C33" i="36"/>
  <c r="B33" i="36"/>
  <c r="C32" i="36"/>
  <c r="B32" i="36"/>
  <c r="C31" i="36"/>
  <c r="B31" i="36"/>
  <c r="C30" i="36"/>
  <c r="B30" i="36"/>
  <c r="C29" i="36"/>
  <c r="B29" i="36"/>
  <c r="C28" i="36"/>
  <c r="B28" i="36"/>
  <c r="C27" i="36"/>
  <c r="B27" i="36"/>
  <c r="G26" i="36"/>
  <c r="C26" i="36"/>
  <c r="B26" i="36"/>
  <c r="F25" i="36"/>
  <c r="C25" i="36"/>
  <c r="B25" i="36"/>
  <c r="F24" i="36"/>
  <c r="C24" i="36"/>
  <c r="B24" i="36"/>
  <c r="F23" i="36"/>
  <c r="F22" i="36"/>
  <c r="F21" i="36"/>
  <c r="F20" i="36"/>
  <c r="D20" i="36"/>
  <c r="F19" i="36"/>
  <c r="C19" i="36"/>
  <c r="B19" i="36"/>
  <c r="F18" i="36"/>
  <c r="C18" i="36"/>
  <c r="B18" i="36"/>
  <c r="F17" i="36"/>
  <c r="C17" i="36"/>
  <c r="B17" i="36"/>
  <c r="F16" i="36"/>
  <c r="C16" i="36"/>
  <c r="B16" i="36"/>
  <c r="C15" i="36"/>
  <c r="B15" i="36"/>
  <c r="C14" i="36"/>
  <c r="B14" i="36"/>
  <c r="G13" i="36"/>
  <c r="C13" i="36"/>
  <c r="B13" i="36"/>
  <c r="F12" i="36"/>
  <c r="C12" i="36"/>
  <c r="B12" i="36"/>
  <c r="F11" i="36"/>
  <c r="C11" i="36"/>
  <c r="B11" i="36"/>
  <c r="F10" i="36"/>
  <c r="C10" i="36"/>
  <c r="B10" i="36"/>
  <c r="F9" i="36"/>
  <c r="C9" i="36"/>
  <c r="B9" i="36"/>
  <c r="F8" i="36"/>
  <c r="C8" i="36"/>
  <c r="B8" i="36"/>
  <c r="F7" i="36"/>
  <c r="C7" i="36"/>
  <c r="B7" i="36"/>
  <c r="F6" i="36"/>
  <c r="C6" i="36"/>
  <c r="B6" i="36"/>
  <c r="F5" i="36"/>
  <c r="C5" i="36"/>
  <c r="B5" i="36"/>
  <c r="F4" i="36"/>
  <c r="D39" i="35"/>
  <c r="C38" i="35"/>
  <c r="B38" i="35"/>
  <c r="C37" i="35"/>
  <c r="B37" i="35"/>
  <c r="C36" i="35"/>
  <c r="B36" i="35"/>
  <c r="C35" i="35"/>
  <c r="B35" i="35"/>
  <c r="C34" i="35"/>
  <c r="B34" i="35"/>
  <c r="C33" i="35"/>
  <c r="B33" i="35"/>
  <c r="C32" i="35"/>
  <c r="B32" i="35"/>
  <c r="C31" i="35"/>
  <c r="B31" i="35"/>
  <c r="C30" i="35"/>
  <c r="B30" i="35"/>
  <c r="C29" i="35"/>
  <c r="B29" i="35"/>
  <c r="C28" i="35"/>
  <c r="B28" i="35"/>
  <c r="C27" i="35"/>
  <c r="B27" i="35"/>
  <c r="G26" i="35"/>
  <c r="C26" i="35"/>
  <c r="B26" i="35"/>
  <c r="F25" i="35"/>
  <c r="C25" i="35"/>
  <c r="B25" i="35"/>
  <c r="F24" i="35"/>
  <c r="C24" i="35"/>
  <c r="B24" i="35"/>
  <c r="F23" i="35"/>
  <c r="F22" i="35"/>
  <c r="F21" i="35"/>
  <c r="F20" i="35"/>
  <c r="D20" i="35"/>
  <c r="F19" i="35"/>
  <c r="C19" i="35"/>
  <c r="B19" i="35"/>
  <c r="F18" i="35"/>
  <c r="C18" i="35"/>
  <c r="B18" i="35"/>
  <c r="F17" i="35"/>
  <c r="C17" i="35"/>
  <c r="B17" i="35"/>
  <c r="F16" i="35"/>
  <c r="C16" i="35"/>
  <c r="B16" i="35"/>
  <c r="C15" i="35"/>
  <c r="B15" i="35"/>
  <c r="C14" i="35"/>
  <c r="B14" i="35"/>
  <c r="G13" i="35"/>
  <c r="C13" i="35"/>
  <c r="B13" i="35"/>
  <c r="F12" i="35"/>
  <c r="C12" i="35"/>
  <c r="B12" i="35"/>
  <c r="F11" i="35"/>
  <c r="C11" i="35"/>
  <c r="B11" i="35"/>
  <c r="F10" i="35"/>
  <c r="C10" i="35"/>
  <c r="B10" i="35"/>
  <c r="F9" i="35"/>
  <c r="C9" i="35"/>
  <c r="B9" i="35"/>
  <c r="F8" i="35"/>
  <c r="C8" i="35"/>
  <c r="B8" i="35"/>
  <c r="F7" i="35"/>
  <c r="C7" i="35"/>
  <c r="B7" i="35"/>
  <c r="F6" i="35"/>
  <c r="C6" i="35"/>
  <c r="B6" i="35"/>
  <c r="F5" i="35"/>
  <c r="C5" i="35"/>
  <c r="B5" i="35"/>
  <c r="F4" i="35"/>
  <c r="D39" i="34"/>
  <c r="C38" i="34"/>
  <c r="B38" i="34"/>
  <c r="C37" i="34"/>
  <c r="B37" i="34"/>
  <c r="C36" i="34"/>
  <c r="B36" i="34"/>
  <c r="C35" i="34"/>
  <c r="B35" i="34"/>
  <c r="C34" i="34"/>
  <c r="B34" i="34"/>
  <c r="C33" i="34"/>
  <c r="B33" i="34"/>
  <c r="C32" i="34"/>
  <c r="B32" i="34"/>
  <c r="C31" i="34"/>
  <c r="B31" i="34"/>
  <c r="C30" i="34"/>
  <c r="B30" i="34"/>
  <c r="C29" i="34"/>
  <c r="B29" i="34"/>
  <c r="C28" i="34"/>
  <c r="B28" i="34"/>
  <c r="C27" i="34"/>
  <c r="B27" i="34"/>
  <c r="G26" i="34"/>
  <c r="C26" i="34"/>
  <c r="B26" i="34"/>
  <c r="F25" i="34"/>
  <c r="C25" i="34"/>
  <c r="B25" i="34"/>
  <c r="F24" i="34"/>
  <c r="C24" i="34"/>
  <c r="B24" i="34"/>
  <c r="F23" i="34"/>
  <c r="F22" i="34"/>
  <c r="F21" i="34"/>
  <c r="F20" i="34"/>
  <c r="D20" i="34"/>
  <c r="D41" i="34" s="1"/>
  <c r="F19" i="34"/>
  <c r="C19" i="34"/>
  <c r="B19" i="34"/>
  <c r="F18" i="34"/>
  <c r="C18" i="34"/>
  <c r="B18" i="34"/>
  <c r="F17" i="34"/>
  <c r="C17" i="34"/>
  <c r="B17" i="34"/>
  <c r="F16" i="34"/>
  <c r="C16" i="34"/>
  <c r="B16" i="34"/>
  <c r="C15" i="34"/>
  <c r="B15" i="34"/>
  <c r="C14" i="34"/>
  <c r="B14" i="34"/>
  <c r="G13" i="34"/>
  <c r="C13" i="34"/>
  <c r="B13" i="34"/>
  <c r="F12" i="34"/>
  <c r="C12" i="34"/>
  <c r="B12" i="34"/>
  <c r="F11" i="34"/>
  <c r="C11" i="34"/>
  <c r="B11" i="34"/>
  <c r="F10" i="34"/>
  <c r="C10" i="34"/>
  <c r="B10" i="34"/>
  <c r="F9" i="34"/>
  <c r="C9" i="34"/>
  <c r="B9" i="34"/>
  <c r="F8" i="34"/>
  <c r="C8" i="34"/>
  <c r="B8" i="34"/>
  <c r="F7" i="34"/>
  <c r="C7" i="34"/>
  <c r="B7" i="34"/>
  <c r="F6" i="34"/>
  <c r="C6" i="34"/>
  <c r="B6" i="34"/>
  <c r="F5" i="34"/>
  <c r="C5" i="34"/>
  <c r="B5" i="34"/>
  <c r="F4" i="34"/>
  <c r="D39" i="33"/>
  <c r="C38" i="33"/>
  <c r="B38" i="33"/>
  <c r="C37" i="33"/>
  <c r="B37" i="33"/>
  <c r="C36" i="33"/>
  <c r="B36" i="33"/>
  <c r="C35" i="33"/>
  <c r="B35" i="33"/>
  <c r="C34" i="33"/>
  <c r="B34" i="33"/>
  <c r="C33" i="33"/>
  <c r="B33" i="33"/>
  <c r="C32" i="33"/>
  <c r="B32" i="33"/>
  <c r="C31" i="33"/>
  <c r="B31" i="33"/>
  <c r="C30" i="33"/>
  <c r="B30" i="33"/>
  <c r="C29" i="33"/>
  <c r="B29" i="33"/>
  <c r="C28" i="33"/>
  <c r="B28" i="33"/>
  <c r="C27" i="33"/>
  <c r="B27" i="33"/>
  <c r="G26" i="33"/>
  <c r="C26" i="33"/>
  <c r="B26" i="33"/>
  <c r="F25" i="33"/>
  <c r="C25" i="33"/>
  <c r="B25" i="33"/>
  <c r="F24" i="33"/>
  <c r="C24" i="33"/>
  <c r="B24" i="33"/>
  <c r="F23" i="33"/>
  <c r="F22" i="33"/>
  <c r="F21" i="33"/>
  <c r="F20" i="33"/>
  <c r="D20" i="33"/>
  <c r="D41" i="33" s="1"/>
  <c r="F19" i="33"/>
  <c r="C19" i="33"/>
  <c r="B19" i="33"/>
  <c r="F18" i="33"/>
  <c r="C18" i="33"/>
  <c r="B18" i="33"/>
  <c r="F17" i="33"/>
  <c r="C17" i="33"/>
  <c r="B17" i="33"/>
  <c r="F16" i="33"/>
  <c r="C16" i="33"/>
  <c r="B16" i="33"/>
  <c r="C15" i="33"/>
  <c r="B15" i="33"/>
  <c r="C14" i="33"/>
  <c r="B14" i="33"/>
  <c r="G13" i="33"/>
  <c r="C13" i="33"/>
  <c r="B13" i="33"/>
  <c r="F12" i="33"/>
  <c r="C12" i="33"/>
  <c r="B12" i="33"/>
  <c r="F11" i="33"/>
  <c r="C11" i="33"/>
  <c r="B11" i="33"/>
  <c r="F10" i="33"/>
  <c r="C10" i="33"/>
  <c r="B10" i="33"/>
  <c r="F9" i="33"/>
  <c r="C9" i="33"/>
  <c r="B9" i="33"/>
  <c r="F8" i="33"/>
  <c r="C8" i="33"/>
  <c r="B8" i="33"/>
  <c r="F7" i="33"/>
  <c r="C7" i="33"/>
  <c r="B7" i="33"/>
  <c r="F6" i="33"/>
  <c r="C6" i="33"/>
  <c r="B6" i="33"/>
  <c r="F5" i="33"/>
  <c r="C5" i="33"/>
  <c r="B5" i="33"/>
  <c r="F4" i="33"/>
  <c r="D39" i="32"/>
  <c r="C38" i="32"/>
  <c r="B38" i="32"/>
  <c r="C37" i="32"/>
  <c r="B37" i="32"/>
  <c r="C36" i="32"/>
  <c r="B36" i="32"/>
  <c r="C35" i="32"/>
  <c r="B35" i="32"/>
  <c r="C34" i="32"/>
  <c r="B34" i="32"/>
  <c r="C33" i="32"/>
  <c r="B33" i="32"/>
  <c r="C32" i="32"/>
  <c r="B32" i="32"/>
  <c r="C31" i="32"/>
  <c r="B31" i="32"/>
  <c r="C30" i="32"/>
  <c r="B30" i="32"/>
  <c r="C29" i="32"/>
  <c r="B29" i="32"/>
  <c r="C28" i="32"/>
  <c r="B28" i="32"/>
  <c r="C27" i="32"/>
  <c r="B27" i="32"/>
  <c r="G26" i="32"/>
  <c r="C26" i="32"/>
  <c r="B26" i="32"/>
  <c r="F25" i="32"/>
  <c r="C25" i="32"/>
  <c r="B25" i="32"/>
  <c r="F24" i="32"/>
  <c r="C24" i="32"/>
  <c r="B24" i="32"/>
  <c r="F23" i="32"/>
  <c r="F22" i="32"/>
  <c r="F21" i="32"/>
  <c r="F20" i="32"/>
  <c r="D20" i="32"/>
  <c r="F19" i="32"/>
  <c r="C19" i="32"/>
  <c r="B19" i="32"/>
  <c r="F18" i="32"/>
  <c r="C18" i="32"/>
  <c r="B18" i="32"/>
  <c r="F17" i="32"/>
  <c r="C17" i="32"/>
  <c r="B17" i="32"/>
  <c r="F16" i="32"/>
  <c r="C16" i="32"/>
  <c r="B16" i="32"/>
  <c r="C15" i="32"/>
  <c r="B15" i="32"/>
  <c r="C14" i="32"/>
  <c r="B14" i="32"/>
  <c r="G13" i="32"/>
  <c r="C13" i="32"/>
  <c r="B13" i="32"/>
  <c r="F12" i="32"/>
  <c r="C12" i="32"/>
  <c r="B12" i="32"/>
  <c r="F11" i="32"/>
  <c r="C11" i="32"/>
  <c r="B11" i="32"/>
  <c r="F10" i="32"/>
  <c r="C10" i="32"/>
  <c r="B10" i="32"/>
  <c r="F9" i="32"/>
  <c r="C9" i="32"/>
  <c r="B9" i="32"/>
  <c r="F8" i="32"/>
  <c r="C8" i="32"/>
  <c r="B8" i="32"/>
  <c r="F7" i="32"/>
  <c r="C7" i="32"/>
  <c r="B7" i="32"/>
  <c r="F6" i="32"/>
  <c r="C6" i="32"/>
  <c r="B6" i="32"/>
  <c r="F5" i="32"/>
  <c r="C5" i="32"/>
  <c r="B5" i="32"/>
  <c r="F4" i="32"/>
  <c r="D39" i="31"/>
  <c r="C38" i="31"/>
  <c r="B38" i="31"/>
  <c r="C37" i="31"/>
  <c r="B37" i="31"/>
  <c r="C36" i="31"/>
  <c r="B36" i="31"/>
  <c r="C35" i="31"/>
  <c r="B35" i="31"/>
  <c r="C34" i="31"/>
  <c r="B34" i="31"/>
  <c r="C33" i="31"/>
  <c r="B33" i="31"/>
  <c r="C32" i="31"/>
  <c r="B32" i="31"/>
  <c r="C31" i="31"/>
  <c r="B31" i="31"/>
  <c r="C30" i="31"/>
  <c r="B30" i="31"/>
  <c r="C29" i="31"/>
  <c r="B29" i="31"/>
  <c r="C28" i="31"/>
  <c r="B28" i="31"/>
  <c r="C27" i="31"/>
  <c r="B27" i="31"/>
  <c r="G26" i="31"/>
  <c r="C26" i="31"/>
  <c r="B26" i="31"/>
  <c r="F25" i="31"/>
  <c r="C25" i="31"/>
  <c r="B25" i="31"/>
  <c r="F24" i="31"/>
  <c r="C24" i="31"/>
  <c r="C39" i="31" s="1"/>
  <c r="B24" i="31"/>
  <c r="F23" i="31"/>
  <c r="F22" i="31"/>
  <c r="F21" i="31"/>
  <c r="F20" i="31"/>
  <c r="D20" i="31"/>
  <c r="F19" i="31"/>
  <c r="C19" i="31"/>
  <c r="B19" i="31"/>
  <c r="F18" i="31"/>
  <c r="C18" i="31"/>
  <c r="B18" i="31"/>
  <c r="F17" i="31"/>
  <c r="C17" i="31"/>
  <c r="B17" i="31"/>
  <c r="F16" i="31"/>
  <c r="C16" i="31"/>
  <c r="B16" i="31"/>
  <c r="C15" i="31"/>
  <c r="B15" i="31"/>
  <c r="C14" i="31"/>
  <c r="B14" i="31"/>
  <c r="G13" i="31"/>
  <c r="C13" i="31"/>
  <c r="B13" i="31"/>
  <c r="F12" i="31"/>
  <c r="C12" i="31"/>
  <c r="B12" i="31"/>
  <c r="F11" i="31"/>
  <c r="C11" i="31"/>
  <c r="B11" i="31"/>
  <c r="F10" i="31"/>
  <c r="C10" i="31"/>
  <c r="B10" i="31"/>
  <c r="F9" i="31"/>
  <c r="C9" i="31"/>
  <c r="B9" i="31"/>
  <c r="F8" i="31"/>
  <c r="C8" i="31"/>
  <c r="B8" i="31"/>
  <c r="F7" i="31"/>
  <c r="C7" i="31"/>
  <c r="B7" i="31"/>
  <c r="F6" i="31"/>
  <c r="C6" i="31"/>
  <c r="B6" i="31"/>
  <c r="F5" i="31"/>
  <c r="C5" i="31"/>
  <c r="B5" i="31"/>
  <c r="F4" i="31"/>
  <c r="D39" i="30"/>
  <c r="C38" i="30"/>
  <c r="B38" i="30"/>
  <c r="C37" i="30"/>
  <c r="B37" i="30"/>
  <c r="C36" i="30"/>
  <c r="B36" i="30"/>
  <c r="C35" i="30"/>
  <c r="B35" i="30"/>
  <c r="C34" i="30"/>
  <c r="B34" i="30"/>
  <c r="C33" i="30"/>
  <c r="B33" i="30"/>
  <c r="C32" i="30"/>
  <c r="B32" i="30"/>
  <c r="C31" i="30"/>
  <c r="B31" i="30"/>
  <c r="C30" i="30"/>
  <c r="B30" i="30"/>
  <c r="C29" i="30"/>
  <c r="B29" i="30"/>
  <c r="C28" i="30"/>
  <c r="B28" i="30"/>
  <c r="C27" i="30"/>
  <c r="B27" i="30"/>
  <c r="G26" i="30"/>
  <c r="C26" i="30"/>
  <c r="B26" i="30"/>
  <c r="F25" i="30"/>
  <c r="C25" i="30"/>
  <c r="B25" i="30"/>
  <c r="F24" i="30"/>
  <c r="C24" i="30"/>
  <c r="B24" i="30"/>
  <c r="F23" i="30"/>
  <c r="F22" i="30"/>
  <c r="F21" i="30"/>
  <c r="F20" i="30"/>
  <c r="D20" i="30"/>
  <c r="D41" i="30" s="1"/>
  <c r="F19" i="30"/>
  <c r="C19" i="30"/>
  <c r="B19" i="30"/>
  <c r="F18" i="30"/>
  <c r="C18" i="30"/>
  <c r="B18" i="30"/>
  <c r="F17" i="30"/>
  <c r="C17" i="30"/>
  <c r="B17" i="30"/>
  <c r="F16" i="30"/>
  <c r="C16" i="30"/>
  <c r="B16" i="30"/>
  <c r="C15" i="30"/>
  <c r="B15" i="30"/>
  <c r="C14" i="30"/>
  <c r="B14" i="30"/>
  <c r="G13" i="30"/>
  <c r="C13" i="30"/>
  <c r="B13" i="30"/>
  <c r="F12" i="30"/>
  <c r="C12" i="30"/>
  <c r="B12" i="30"/>
  <c r="F11" i="30"/>
  <c r="C11" i="30"/>
  <c r="B11" i="30"/>
  <c r="F10" i="30"/>
  <c r="C10" i="30"/>
  <c r="B10" i="30"/>
  <c r="F9" i="30"/>
  <c r="C9" i="30"/>
  <c r="B9" i="30"/>
  <c r="F8" i="30"/>
  <c r="C8" i="30"/>
  <c r="B8" i="30"/>
  <c r="F7" i="30"/>
  <c r="C7" i="30"/>
  <c r="B7" i="30"/>
  <c r="F6" i="30"/>
  <c r="C6" i="30"/>
  <c r="B6" i="30"/>
  <c r="F5" i="30"/>
  <c r="C5" i="30"/>
  <c r="B5" i="30"/>
  <c r="F4" i="30"/>
  <c r="D39" i="29"/>
  <c r="C38" i="29"/>
  <c r="B38" i="29"/>
  <c r="C37" i="29"/>
  <c r="B37" i="29"/>
  <c r="C36" i="29"/>
  <c r="B36" i="29"/>
  <c r="C35" i="29"/>
  <c r="B35" i="29"/>
  <c r="C34" i="29"/>
  <c r="B34" i="29"/>
  <c r="C33" i="29"/>
  <c r="B33" i="29"/>
  <c r="C32" i="29"/>
  <c r="B32" i="29"/>
  <c r="C31" i="29"/>
  <c r="B31" i="29"/>
  <c r="C30" i="29"/>
  <c r="B30" i="29"/>
  <c r="C29" i="29"/>
  <c r="B29" i="29"/>
  <c r="C28" i="29"/>
  <c r="B28" i="29"/>
  <c r="C27" i="29"/>
  <c r="B27" i="29"/>
  <c r="G26" i="29"/>
  <c r="C26" i="29"/>
  <c r="B26" i="29"/>
  <c r="F25" i="29"/>
  <c r="C25" i="29"/>
  <c r="B25" i="29"/>
  <c r="F24" i="29"/>
  <c r="C24" i="29"/>
  <c r="B24" i="29"/>
  <c r="F23" i="29"/>
  <c r="F22" i="29"/>
  <c r="F21" i="29"/>
  <c r="F20" i="29"/>
  <c r="D20" i="29"/>
  <c r="D41" i="29" s="1"/>
  <c r="F19" i="29"/>
  <c r="C19" i="29"/>
  <c r="B19" i="29"/>
  <c r="F18" i="29"/>
  <c r="C18" i="29"/>
  <c r="B18" i="29"/>
  <c r="F17" i="29"/>
  <c r="C17" i="29"/>
  <c r="B17" i="29"/>
  <c r="F16" i="29"/>
  <c r="C16" i="29"/>
  <c r="B16" i="29"/>
  <c r="C15" i="29"/>
  <c r="B15" i="29"/>
  <c r="C14" i="29"/>
  <c r="B14" i="29"/>
  <c r="G13" i="29"/>
  <c r="C13" i="29"/>
  <c r="B13" i="29"/>
  <c r="F12" i="29"/>
  <c r="C12" i="29"/>
  <c r="B12" i="29"/>
  <c r="F11" i="29"/>
  <c r="C11" i="29"/>
  <c r="B11" i="29"/>
  <c r="F10" i="29"/>
  <c r="C10" i="29"/>
  <c r="B10" i="29"/>
  <c r="F9" i="29"/>
  <c r="C9" i="29"/>
  <c r="B9" i="29"/>
  <c r="F8" i="29"/>
  <c r="C8" i="29"/>
  <c r="B8" i="29"/>
  <c r="F7" i="29"/>
  <c r="C7" i="29"/>
  <c r="B7" i="29"/>
  <c r="F6" i="29"/>
  <c r="C6" i="29"/>
  <c r="B6" i="29"/>
  <c r="F5" i="29"/>
  <c r="C5" i="29"/>
  <c r="B5" i="29"/>
  <c r="F4" i="29"/>
  <c r="D39" i="28"/>
  <c r="C38" i="28"/>
  <c r="B38" i="28"/>
  <c r="C37" i="28"/>
  <c r="B37" i="28"/>
  <c r="C36" i="28"/>
  <c r="B36" i="28"/>
  <c r="C35" i="28"/>
  <c r="B35" i="28"/>
  <c r="C34" i="28"/>
  <c r="B34" i="28"/>
  <c r="C33" i="28"/>
  <c r="B33" i="28"/>
  <c r="C32" i="28"/>
  <c r="B32" i="28"/>
  <c r="C31" i="28"/>
  <c r="B31" i="28"/>
  <c r="C30" i="28"/>
  <c r="B30" i="28"/>
  <c r="C29" i="28"/>
  <c r="B29" i="28"/>
  <c r="C28" i="28"/>
  <c r="B28" i="28"/>
  <c r="C27" i="28"/>
  <c r="B27" i="28"/>
  <c r="G26" i="28"/>
  <c r="C26" i="28"/>
  <c r="B26" i="28"/>
  <c r="F25" i="28"/>
  <c r="C25" i="28"/>
  <c r="B25" i="28"/>
  <c r="F24" i="28"/>
  <c r="C24" i="28"/>
  <c r="B24" i="28"/>
  <c r="F23" i="28"/>
  <c r="F22" i="28"/>
  <c r="F21" i="28"/>
  <c r="F20" i="28"/>
  <c r="D20" i="28"/>
  <c r="F19" i="28"/>
  <c r="C19" i="28"/>
  <c r="B19" i="28"/>
  <c r="F18" i="28"/>
  <c r="C18" i="28"/>
  <c r="B18" i="28"/>
  <c r="F17" i="28"/>
  <c r="C17" i="28"/>
  <c r="B17" i="28"/>
  <c r="F16" i="28"/>
  <c r="C16" i="28"/>
  <c r="B16" i="28"/>
  <c r="C15" i="28"/>
  <c r="B15" i="28"/>
  <c r="C14" i="28"/>
  <c r="B14" i="28"/>
  <c r="G13" i="28"/>
  <c r="C13" i="28"/>
  <c r="B13" i="28"/>
  <c r="F12" i="28"/>
  <c r="C12" i="28"/>
  <c r="B12" i="28"/>
  <c r="F11" i="28"/>
  <c r="C11" i="28"/>
  <c r="B11" i="28"/>
  <c r="F10" i="28"/>
  <c r="C10" i="28"/>
  <c r="B10" i="28"/>
  <c r="F9" i="28"/>
  <c r="C9" i="28"/>
  <c r="B9" i="28"/>
  <c r="F8" i="28"/>
  <c r="C8" i="28"/>
  <c r="B8" i="28"/>
  <c r="F7" i="28"/>
  <c r="C7" i="28"/>
  <c r="B7" i="28"/>
  <c r="F6" i="28"/>
  <c r="C6" i="28"/>
  <c r="B6" i="28"/>
  <c r="F5" i="28"/>
  <c r="C5" i="28"/>
  <c r="B5" i="28"/>
  <c r="F4" i="28"/>
  <c r="D39" i="27"/>
  <c r="C38" i="27"/>
  <c r="B38" i="27"/>
  <c r="C37" i="27"/>
  <c r="B37" i="27"/>
  <c r="C36" i="27"/>
  <c r="B36" i="27"/>
  <c r="C35" i="27"/>
  <c r="B35" i="27"/>
  <c r="C34" i="27"/>
  <c r="B34" i="27"/>
  <c r="C33" i="27"/>
  <c r="B33" i="27"/>
  <c r="C32" i="27"/>
  <c r="B32" i="27"/>
  <c r="C31" i="27"/>
  <c r="B31" i="27"/>
  <c r="C30" i="27"/>
  <c r="B30" i="27"/>
  <c r="C29" i="27"/>
  <c r="B29" i="27"/>
  <c r="C28" i="27"/>
  <c r="B28" i="27"/>
  <c r="C27" i="27"/>
  <c r="B27" i="27"/>
  <c r="G26" i="27"/>
  <c r="C26" i="27"/>
  <c r="B26" i="27"/>
  <c r="F25" i="27"/>
  <c r="C25" i="27"/>
  <c r="B25" i="27"/>
  <c r="F24" i="27"/>
  <c r="C24" i="27"/>
  <c r="C39" i="27" s="1"/>
  <c r="B24" i="27"/>
  <c r="F23" i="27"/>
  <c r="F22" i="27"/>
  <c r="F21" i="27"/>
  <c r="F20" i="27"/>
  <c r="D20" i="27"/>
  <c r="F19" i="27"/>
  <c r="C19" i="27"/>
  <c r="B19" i="27"/>
  <c r="F18" i="27"/>
  <c r="C18" i="27"/>
  <c r="B18" i="27"/>
  <c r="F17" i="27"/>
  <c r="C17" i="27"/>
  <c r="B17" i="27"/>
  <c r="F16" i="27"/>
  <c r="C16" i="27"/>
  <c r="B16" i="27"/>
  <c r="C15" i="27"/>
  <c r="B15" i="27"/>
  <c r="C14" i="27"/>
  <c r="B14" i="27"/>
  <c r="G13" i="27"/>
  <c r="C13" i="27"/>
  <c r="B13" i="27"/>
  <c r="F12" i="27"/>
  <c r="C12" i="27"/>
  <c r="B12" i="27"/>
  <c r="F11" i="27"/>
  <c r="C11" i="27"/>
  <c r="B11" i="27"/>
  <c r="F10" i="27"/>
  <c r="C10" i="27"/>
  <c r="B10" i="27"/>
  <c r="F9" i="27"/>
  <c r="C9" i="27"/>
  <c r="B9" i="27"/>
  <c r="F8" i="27"/>
  <c r="C8" i="27"/>
  <c r="B8" i="27"/>
  <c r="F7" i="27"/>
  <c r="C7" i="27"/>
  <c r="B7" i="27"/>
  <c r="F6" i="27"/>
  <c r="C6" i="27"/>
  <c r="B6" i="27"/>
  <c r="F5" i="27"/>
  <c r="C5" i="27"/>
  <c r="B5" i="27"/>
  <c r="F4" i="27"/>
  <c r="D39" i="26"/>
  <c r="C38" i="26"/>
  <c r="B38" i="26"/>
  <c r="C37" i="26"/>
  <c r="B37" i="26"/>
  <c r="C36" i="26"/>
  <c r="B36" i="26"/>
  <c r="C35" i="26"/>
  <c r="B35" i="26"/>
  <c r="C34" i="26"/>
  <c r="B34" i="26"/>
  <c r="C33" i="26"/>
  <c r="B33" i="26"/>
  <c r="C32" i="26"/>
  <c r="B32" i="26"/>
  <c r="C31" i="26"/>
  <c r="B31" i="26"/>
  <c r="C30" i="26"/>
  <c r="B30" i="26"/>
  <c r="C29" i="26"/>
  <c r="B29" i="26"/>
  <c r="C28" i="26"/>
  <c r="B28" i="26"/>
  <c r="C27" i="26"/>
  <c r="B27" i="26"/>
  <c r="G26" i="26"/>
  <c r="C26" i="26"/>
  <c r="B26" i="26"/>
  <c r="F25" i="26"/>
  <c r="C25" i="26"/>
  <c r="B25" i="26"/>
  <c r="F24" i="26"/>
  <c r="C24" i="26"/>
  <c r="B24" i="26"/>
  <c r="F23" i="26"/>
  <c r="F22" i="26"/>
  <c r="F21" i="26"/>
  <c r="F20" i="26"/>
  <c r="D20" i="26"/>
  <c r="D41" i="26" s="1"/>
  <c r="F19" i="26"/>
  <c r="C19" i="26"/>
  <c r="B19" i="26"/>
  <c r="F18" i="26"/>
  <c r="C18" i="26"/>
  <c r="B18" i="26"/>
  <c r="F17" i="26"/>
  <c r="C17" i="26"/>
  <c r="B17" i="26"/>
  <c r="F16" i="26"/>
  <c r="C16" i="26"/>
  <c r="B16" i="26"/>
  <c r="C15" i="26"/>
  <c r="B15" i="26"/>
  <c r="C14" i="26"/>
  <c r="B14" i="26"/>
  <c r="G13" i="26"/>
  <c r="C13" i="26"/>
  <c r="B13" i="26"/>
  <c r="F12" i="26"/>
  <c r="C12" i="26"/>
  <c r="B12" i="26"/>
  <c r="F11" i="26"/>
  <c r="C11" i="26"/>
  <c r="B11" i="26"/>
  <c r="F10" i="26"/>
  <c r="C10" i="26"/>
  <c r="B10" i="26"/>
  <c r="F9" i="26"/>
  <c r="C9" i="26"/>
  <c r="B9" i="26"/>
  <c r="F8" i="26"/>
  <c r="C8" i="26"/>
  <c r="B8" i="26"/>
  <c r="F7" i="26"/>
  <c r="C7" i="26"/>
  <c r="B7" i="26"/>
  <c r="F6" i="26"/>
  <c r="C6" i="26"/>
  <c r="B6" i="26"/>
  <c r="F5" i="26"/>
  <c r="C5" i="26"/>
  <c r="B5" i="26"/>
  <c r="F4" i="26"/>
  <c r="E49" i="8"/>
  <c r="E50" i="8"/>
  <c r="E51" i="8"/>
  <c r="E52" i="8"/>
  <c r="E53" i="8"/>
  <c r="E54" i="8"/>
  <c r="E55" i="8"/>
  <c r="E56" i="8"/>
  <c r="E57" i="8"/>
  <c r="E48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30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14" i="8"/>
  <c r="E5" i="8"/>
  <c r="E6" i="8"/>
  <c r="E7" i="8"/>
  <c r="E8" i="8"/>
  <c r="E9" i="8"/>
  <c r="E10" i="8"/>
  <c r="E11" i="8"/>
  <c r="E12" i="8"/>
  <c r="E4" i="8"/>
  <c r="D48" i="8"/>
  <c r="D49" i="8"/>
  <c r="D50" i="8"/>
  <c r="D51" i="8"/>
  <c r="D52" i="8"/>
  <c r="D53" i="8"/>
  <c r="D54" i="8"/>
  <c r="D55" i="8"/>
  <c r="D56" i="8"/>
  <c r="D57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4" i="8"/>
  <c r="D5" i="8"/>
  <c r="D6" i="8"/>
  <c r="D7" i="8"/>
  <c r="D8" i="8"/>
  <c r="D9" i="8"/>
  <c r="D10" i="8"/>
  <c r="D11" i="8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F25" i="5"/>
  <c r="F16" i="5"/>
  <c r="F17" i="5"/>
  <c r="F18" i="5"/>
  <c r="F19" i="5"/>
  <c r="F20" i="5"/>
  <c r="F21" i="5"/>
  <c r="F22" i="5"/>
  <c r="F23" i="5"/>
  <c r="F24" i="5"/>
  <c r="F4" i="5"/>
  <c r="F5" i="5"/>
  <c r="F6" i="5"/>
  <c r="F7" i="5"/>
  <c r="F8" i="5"/>
  <c r="F9" i="5"/>
  <c r="F10" i="5"/>
  <c r="F11" i="5"/>
  <c r="F12" i="5"/>
  <c r="G4" i="25"/>
  <c r="G5" i="25"/>
  <c r="G6" i="25"/>
  <c r="G7" i="25"/>
  <c r="G8" i="25"/>
  <c r="G9" i="25"/>
  <c r="G10" i="25"/>
  <c r="G11" i="25"/>
  <c r="G12" i="25"/>
  <c r="G30" i="5"/>
  <c r="G31" i="5"/>
  <c r="G32" i="5"/>
  <c r="G33" i="5"/>
  <c r="G34" i="5"/>
  <c r="G35" i="5"/>
  <c r="G36" i="5"/>
  <c r="G37" i="5"/>
  <c r="G38" i="5"/>
  <c r="G29" i="5"/>
  <c r="F29" i="5"/>
  <c r="F30" i="5"/>
  <c r="F31" i="5"/>
  <c r="F32" i="5"/>
  <c r="F33" i="5"/>
  <c r="F34" i="5"/>
  <c r="F35" i="5"/>
  <c r="F36" i="5"/>
  <c r="F37" i="5"/>
  <c r="F38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24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5" i="5"/>
  <c r="H21" i="19"/>
  <c r="F21" i="19"/>
  <c r="I17" i="24"/>
  <c r="H17" i="24"/>
  <c r="B2" i="8"/>
  <c r="B2" i="21"/>
  <c r="B1" i="23"/>
  <c r="B2" i="19"/>
  <c r="M42" i="23"/>
  <c r="L42" i="23"/>
  <c r="J42" i="23"/>
  <c r="I42" i="23"/>
  <c r="G42" i="23"/>
  <c r="F42" i="23"/>
  <c r="D42" i="23"/>
  <c r="C42" i="23"/>
  <c r="M28" i="23"/>
  <c r="L28" i="23"/>
  <c r="J28" i="23"/>
  <c r="I28" i="23"/>
  <c r="G28" i="23"/>
  <c r="F28" i="23"/>
  <c r="D28" i="23"/>
  <c r="C28" i="23"/>
  <c r="M14" i="23"/>
  <c r="L14" i="23"/>
  <c r="J14" i="23"/>
  <c r="I14" i="23"/>
  <c r="G14" i="23"/>
  <c r="F14" i="23"/>
  <c r="D14" i="23"/>
  <c r="C14" i="23"/>
  <c r="G26" i="5"/>
  <c r="G13" i="5"/>
  <c r="D39" i="5"/>
  <c r="D20" i="5"/>
  <c r="G17" i="24" l="1"/>
  <c r="L17" i="24"/>
  <c r="M11" i="24"/>
  <c r="C20" i="32"/>
  <c r="C39" i="26"/>
  <c r="C39" i="36"/>
  <c r="P41" i="23"/>
  <c r="H24" i="19" s="1"/>
  <c r="P42" i="23"/>
  <c r="G43" i="33"/>
  <c r="D41" i="36"/>
  <c r="D43" i="36" s="1"/>
  <c r="D41" i="31"/>
  <c r="D43" i="31" s="1"/>
  <c r="D41" i="35"/>
  <c r="D43" i="35" s="1"/>
  <c r="M10" i="24"/>
  <c r="M14" i="24"/>
  <c r="M8" i="24"/>
  <c r="M12" i="24"/>
  <c r="M6" i="24"/>
  <c r="M15" i="24"/>
  <c r="M9" i="24"/>
  <c r="M16" i="24"/>
  <c r="D43" i="34"/>
  <c r="D41" i="32"/>
  <c r="D43" i="32" s="1"/>
  <c r="G43" i="31"/>
  <c r="G43" i="30"/>
  <c r="C39" i="32"/>
  <c r="D37" i="37"/>
  <c r="D17" i="24"/>
  <c r="E17" i="24"/>
  <c r="K17" i="24"/>
  <c r="J17" i="24"/>
  <c r="M7" i="24"/>
  <c r="F17" i="24"/>
  <c r="M5" i="24"/>
  <c r="M4" i="24"/>
  <c r="N4" i="24" s="1"/>
  <c r="D43" i="29"/>
  <c r="G43" i="32"/>
  <c r="C20" i="34"/>
  <c r="C39" i="34"/>
  <c r="C20" i="27"/>
  <c r="C20" i="30"/>
  <c r="C39" i="30"/>
  <c r="G39" i="29"/>
  <c r="I46" i="8" s="1"/>
  <c r="G39" i="31"/>
  <c r="D41" i="27"/>
  <c r="D43" i="27" s="1"/>
  <c r="G43" i="28"/>
  <c r="D43" i="30"/>
  <c r="C39" i="35"/>
  <c r="G39" i="30"/>
  <c r="J46" i="8" s="1"/>
  <c r="C20" i="28"/>
  <c r="C39" i="28"/>
  <c r="C20" i="35"/>
  <c r="G39" i="26"/>
  <c r="F46" i="8" s="1"/>
  <c r="G43" i="26"/>
  <c r="C20" i="31"/>
  <c r="C20" i="33"/>
  <c r="C39" i="33"/>
  <c r="G39" i="28"/>
  <c r="G39" i="32"/>
  <c r="L46" i="8" s="1"/>
  <c r="C20" i="26"/>
  <c r="D41" i="28"/>
  <c r="D43" i="28" s="1"/>
  <c r="G43" i="29"/>
  <c r="D43" i="33"/>
  <c r="G43" i="36"/>
  <c r="G39" i="34"/>
  <c r="N46" i="8" s="1"/>
  <c r="G39" i="36"/>
  <c r="P46" i="8" s="1"/>
  <c r="C20" i="29"/>
  <c r="C39" i="29"/>
  <c r="G43" i="34"/>
  <c r="C20" i="36"/>
  <c r="G39" i="33"/>
  <c r="G43" i="35"/>
  <c r="G43" i="27"/>
  <c r="D43" i="26"/>
  <c r="H22" i="19"/>
  <c r="H23" i="19" s="1"/>
  <c r="C20" i="5"/>
  <c r="G39" i="5"/>
  <c r="C39" i="5"/>
  <c r="C17" i="24"/>
  <c r="H17" i="21"/>
  <c r="G17" i="21"/>
  <c r="F17" i="21"/>
  <c r="E17" i="21"/>
  <c r="D17" i="21"/>
  <c r="C17" i="21"/>
  <c r="I16" i="21"/>
  <c r="I15" i="21"/>
  <c r="I14" i="21"/>
  <c r="I13" i="21"/>
  <c r="I12" i="21"/>
  <c r="I11" i="21"/>
  <c r="I10" i="21"/>
  <c r="I9" i="21"/>
  <c r="I8" i="21"/>
  <c r="I7" i="21"/>
  <c r="I6" i="21"/>
  <c r="I5" i="21"/>
  <c r="C11" i="19"/>
  <c r="I17" i="21" l="1"/>
  <c r="M17" i="24"/>
  <c r="N5" i="24"/>
  <c r="N6" i="24" s="1"/>
  <c r="N7" i="24" s="1"/>
  <c r="N8" i="24" s="1"/>
  <c r="N9" i="24" s="1"/>
  <c r="N10" i="24" s="1"/>
  <c r="N11" i="24" s="1"/>
  <c r="N12" i="24" s="1"/>
  <c r="N13" i="24" s="1"/>
  <c r="N14" i="24" s="1"/>
  <c r="N15" i="24" s="1"/>
  <c r="N16" i="24" s="1"/>
  <c r="E46" i="8"/>
  <c r="H25" i="19"/>
  <c r="H30" i="19" s="1"/>
  <c r="H31" i="19" s="1"/>
  <c r="Q37" i="8" l="1"/>
  <c r="Q35" i="8"/>
  <c r="Q32" i="8"/>
  <c r="Q16" i="8"/>
  <c r="Q6" i="8"/>
  <c r="Q5" i="8"/>
  <c r="Q48" i="8"/>
  <c r="Q15" i="8"/>
  <c r="Q49" i="8"/>
  <c r="Q19" i="8"/>
  <c r="G43" i="5"/>
  <c r="Q50" i="8"/>
  <c r="Q18" i="8"/>
  <c r="Q36" i="8"/>
  <c r="Q31" i="8"/>
  <c r="Q8" i="8"/>
  <c r="Q17" i="8"/>
  <c r="Q33" i="8"/>
  <c r="Q34" i="8"/>
  <c r="Q14" i="8"/>
  <c r="Q30" i="8"/>
  <c r="D41" i="5"/>
  <c r="D43" i="5" s="1"/>
  <c r="Q4" i="8"/>
  <c r="K47" i="8" l="1"/>
  <c r="F47" i="8"/>
  <c r="P47" i="8"/>
  <c r="N47" i="8"/>
  <c r="O47" i="8"/>
  <c r="L47" i="8"/>
  <c r="H47" i="8"/>
  <c r="Q47" i="8" s="1"/>
  <c r="J47" i="8"/>
  <c r="I47" i="8"/>
  <c r="M47" i="8"/>
  <c r="G47" i="8"/>
  <c r="E4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4" authorId="0" shapeId="0" xr:uid="{4E662E06-3E0E-654E-AFE5-FF1A78002EAA}">
      <text>
        <r>
          <rPr>
            <b/>
            <sz val="9"/>
            <color rgb="FF000000"/>
            <rFont val="MS P ゴシック"/>
            <charset val="128"/>
          </rPr>
          <t>月収を入力して下さい。自動で</t>
        </r>
        <r>
          <rPr>
            <b/>
            <sz val="9"/>
            <color rgb="FF000000"/>
            <rFont val="MS P ゴシック"/>
            <charset val="128"/>
          </rPr>
          <t>12</t>
        </r>
        <r>
          <rPr>
            <b/>
            <sz val="9"/>
            <color rgb="FF000000"/>
            <rFont val="MS P ゴシック"/>
            <charset val="128"/>
          </rPr>
          <t>か月分で計算されます。</t>
        </r>
        <r>
          <rPr>
            <b/>
            <sz val="9"/>
            <color rgb="FF000000"/>
            <rFont val="MS P ゴシック"/>
            <charset val="128"/>
          </rPr>
          <t xml:space="preserve">
</t>
        </r>
      </text>
    </comment>
    <comment ref="C5" authorId="0" shapeId="0" xr:uid="{CDE5A57E-C8E7-B341-9674-571EF9290315}">
      <text>
        <r>
          <rPr>
            <b/>
            <sz val="9"/>
            <color rgb="FF000000"/>
            <rFont val="MS P ゴシック"/>
            <charset val="128"/>
          </rPr>
          <t>月収を入力して下さい。自動で</t>
        </r>
        <r>
          <rPr>
            <b/>
            <sz val="9"/>
            <color rgb="FF000000"/>
            <rFont val="MS P ゴシック"/>
            <charset val="128"/>
          </rPr>
          <t>12</t>
        </r>
        <r>
          <rPr>
            <b/>
            <sz val="9"/>
            <color rgb="FF000000"/>
            <rFont val="MS P ゴシック"/>
            <charset val="128"/>
          </rPr>
          <t>か月分で計算されます。</t>
        </r>
        <r>
          <rPr>
            <b/>
            <sz val="9"/>
            <color rgb="FF000000"/>
            <rFont val="MS P ゴシック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<sst xmlns="http://schemas.openxmlformats.org/spreadsheetml/2006/main" count="586" uniqueCount="225">
  <si>
    <t>収入</t>
    <rPh sb="0" eb="2">
      <t>シュウニュウ</t>
    </rPh>
    <phoneticPr fontId="1"/>
  </si>
  <si>
    <t>合計</t>
    <rPh sb="0" eb="2">
      <t>ゴウケイ</t>
    </rPh>
    <phoneticPr fontId="1"/>
  </si>
  <si>
    <t>支出</t>
    <rPh sb="0" eb="2">
      <t>シシュツ</t>
    </rPh>
    <phoneticPr fontId="1"/>
  </si>
  <si>
    <t>固定費</t>
    <phoneticPr fontId="1"/>
  </si>
  <si>
    <t>貯蓄</t>
    <rPh sb="0" eb="2">
      <t>チョチク</t>
    </rPh>
    <phoneticPr fontId="1"/>
  </si>
  <si>
    <t>貯蓄率</t>
    <phoneticPr fontId="1"/>
  </si>
  <si>
    <t>住宅ローン</t>
    <phoneticPr fontId="1"/>
  </si>
  <si>
    <t>奨学金</t>
    <phoneticPr fontId="1"/>
  </si>
  <si>
    <t>保育料</t>
    <phoneticPr fontId="1"/>
  </si>
  <si>
    <t>通信費</t>
    <phoneticPr fontId="1"/>
  </si>
  <si>
    <t>保険</t>
    <rPh sb="0" eb="1">
      <t>ホケン</t>
    </rPh>
    <phoneticPr fontId="1"/>
  </si>
  <si>
    <t>水道光熱費</t>
    <phoneticPr fontId="1"/>
  </si>
  <si>
    <t>ガソリン</t>
    <phoneticPr fontId="1"/>
  </si>
  <si>
    <t>食費</t>
    <rPh sb="0" eb="2">
      <t>ショクヒ</t>
    </rPh>
    <phoneticPr fontId="1"/>
  </si>
  <si>
    <t>外食費</t>
    <rPh sb="0" eb="2">
      <t>ガイショク</t>
    </rPh>
    <phoneticPr fontId="1"/>
  </si>
  <si>
    <t>日用品</t>
    <phoneticPr fontId="1"/>
  </si>
  <si>
    <t>小遣い</t>
    <phoneticPr fontId="1"/>
  </si>
  <si>
    <t>特別費</t>
    <phoneticPr fontId="1"/>
  </si>
  <si>
    <t>被服美容費</t>
    <phoneticPr fontId="1"/>
  </si>
  <si>
    <t>交際費</t>
    <phoneticPr fontId="1"/>
  </si>
  <si>
    <t>やりくり費</t>
    <phoneticPr fontId="1"/>
  </si>
  <si>
    <t>固定費＋やりくり費＝</t>
    <rPh sb="0" eb="3">
      <t>＋</t>
    </rPh>
    <phoneticPr fontId="1"/>
  </si>
  <si>
    <t>子ども費</t>
    <phoneticPr fontId="1"/>
  </si>
  <si>
    <t>趣味娯楽費</t>
    <rPh sb="0" eb="2">
      <t>シュミ</t>
    </rPh>
    <phoneticPr fontId="1"/>
  </si>
  <si>
    <t>交通費</t>
    <rPh sb="0" eb="1">
      <t>コウツウヒ</t>
    </rPh>
    <phoneticPr fontId="1"/>
  </si>
  <si>
    <t>その他</t>
    <phoneticPr fontId="1"/>
  </si>
  <si>
    <t>夫給与</t>
    <rPh sb="0" eb="3">
      <t>オット</t>
    </rPh>
    <phoneticPr fontId="1"/>
  </si>
  <si>
    <t>妻給与</t>
    <rPh sb="0" eb="3">
      <t>ツマ</t>
    </rPh>
    <phoneticPr fontId="1"/>
  </si>
  <si>
    <t>1月</t>
    <rPh sb="0" eb="1">
      <t>ガツ</t>
    </rPh>
    <phoneticPr fontId="1"/>
  </si>
  <si>
    <t>２月</t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</si>
  <si>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</si>
  <si>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</si>
  <si>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</si>
  <si>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</si>
  <si>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</si>
  <si>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</si>
  <si>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</si>
  <si>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</si>
  <si>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</si>
  <si>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</si>
  <si>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年間計</t>
    <rPh sb="0" eb="2">
      <t>ネンカｎ</t>
    </rPh>
    <phoneticPr fontId="1"/>
  </si>
  <si>
    <t>合計</t>
    <rPh sb="0" eb="1">
      <t>ゴウケイ</t>
    </rPh>
    <phoneticPr fontId="1"/>
  </si>
  <si>
    <t>支出計</t>
    <phoneticPr fontId="1"/>
  </si>
  <si>
    <t>臨時収入</t>
    <phoneticPr fontId="1"/>
  </si>
  <si>
    <t>印刷して手書きで利用したい方は【印刷用】シートの費目を編集して印刷します。</t>
    <rPh sb="0" eb="2">
      <t>インサツ</t>
    </rPh>
    <phoneticPr fontId="1"/>
  </si>
  <si>
    <t>印刷設定はA5用紙の縦になっています。必要に応じて変更してください。</t>
    <rPh sb="0" eb="1">
      <t>インサツセッテイ</t>
    </rPh>
    <phoneticPr fontId="1"/>
  </si>
  <si>
    <t>左右に余白をとっているので、ルーズリーフにも印刷できます。</t>
    <rPh sb="0" eb="2">
      <t>ヨハク</t>
    </rPh>
    <phoneticPr fontId="1"/>
  </si>
  <si>
    <t>【年間収支】シートへは自動的に反映されます。</t>
    <rPh sb="0" eb="1">
      <t>ネンカンシュウシ</t>
    </rPh>
    <phoneticPr fontId="1"/>
  </si>
  <si>
    <t>夫（月収）</t>
    <rPh sb="0" eb="1">
      <t>オット</t>
    </rPh>
    <phoneticPr fontId="1"/>
  </si>
  <si>
    <t>毎月の生活費</t>
    <phoneticPr fontId="1"/>
  </si>
  <si>
    <t>妻（月収）</t>
    <rPh sb="0" eb="1">
      <t>（</t>
    </rPh>
    <phoneticPr fontId="1"/>
  </si>
  <si>
    <t>手取り年収</t>
    <phoneticPr fontId="1"/>
  </si>
  <si>
    <t>年間生活費</t>
    <rPh sb="0" eb="2">
      <t>ネンカｎ</t>
    </rPh>
    <phoneticPr fontId="1"/>
  </si>
  <si>
    <t>年間特別費</t>
    <rPh sb="0" eb="2">
      <t>トクベツヒ</t>
    </rPh>
    <phoneticPr fontId="1"/>
  </si>
  <si>
    <t>年間合計支出</t>
    <rPh sb="0" eb="1">
      <t>ネンカンゴウケイシシュツ</t>
    </rPh>
    <phoneticPr fontId="1"/>
  </si>
  <si>
    <t>貯蓄予想額</t>
    <rPh sb="0" eb="1">
      <t>ガク</t>
    </rPh>
    <phoneticPr fontId="1"/>
  </si>
  <si>
    <t>手取り年収ー年間合計支出</t>
    <rPh sb="0" eb="2">
      <t>ー</t>
    </rPh>
    <phoneticPr fontId="1"/>
  </si>
  <si>
    <t>貯蓄率</t>
    <rPh sb="0" eb="1">
      <t>チョチクリツ</t>
    </rPh>
    <phoneticPr fontId="1"/>
  </si>
  <si>
    <t>１月</t>
    <phoneticPr fontId="1"/>
  </si>
  <si>
    <t>特別費の例</t>
    <rPh sb="0" eb="3">
      <t>ノ</t>
    </rPh>
    <phoneticPr fontId="1"/>
  </si>
  <si>
    <t>お正月</t>
    <phoneticPr fontId="1"/>
  </si>
  <si>
    <t>バレンタイン</t>
    <phoneticPr fontId="1"/>
  </si>
  <si>
    <t>こどもの日</t>
    <rPh sb="0" eb="1">
      <t>ヒ</t>
    </rPh>
    <phoneticPr fontId="1"/>
  </si>
  <si>
    <t>父の日</t>
    <phoneticPr fontId="1"/>
  </si>
  <si>
    <t>年払い費用</t>
    <rPh sb="0" eb="3">
      <t>ホケンリョウ</t>
    </rPh>
    <phoneticPr fontId="1"/>
  </si>
  <si>
    <t>自動車保険</t>
    <phoneticPr fontId="1"/>
  </si>
  <si>
    <t>GW</t>
    <phoneticPr fontId="1"/>
  </si>
  <si>
    <t>自動車税</t>
    <phoneticPr fontId="1"/>
  </si>
  <si>
    <t>生命保険</t>
    <phoneticPr fontId="1"/>
  </si>
  <si>
    <t>母の日</t>
    <phoneticPr fontId="1"/>
  </si>
  <si>
    <t>固定資産税</t>
    <phoneticPr fontId="1"/>
  </si>
  <si>
    <t>NHK受信料</t>
    <rPh sb="0" eb="3">
      <t>ジュシンリョウ</t>
    </rPh>
    <phoneticPr fontId="1"/>
  </si>
  <si>
    <t>社会保険料</t>
    <phoneticPr fontId="1"/>
  </si>
  <si>
    <t>国民年金</t>
    <phoneticPr fontId="1"/>
  </si>
  <si>
    <t>健康保険料</t>
    <phoneticPr fontId="1"/>
  </si>
  <si>
    <t>税金</t>
    <rPh sb="0" eb="2">
      <t>ゼイキｎ</t>
    </rPh>
    <phoneticPr fontId="1"/>
  </si>
  <si>
    <t>住民税</t>
    <phoneticPr fontId="1"/>
  </si>
  <si>
    <t>自動車税</t>
    <rPh sb="0" eb="1">
      <t>ジドウシャゼイ</t>
    </rPh>
    <phoneticPr fontId="1"/>
  </si>
  <si>
    <t>自動車関係</t>
    <phoneticPr fontId="1"/>
  </si>
  <si>
    <t>車検</t>
    <rPh sb="0" eb="2">
      <t>シャケｎ</t>
    </rPh>
    <phoneticPr fontId="1"/>
  </si>
  <si>
    <t>点検</t>
    <rPh sb="0" eb="2">
      <t>テンケｎ</t>
    </rPh>
    <phoneticPr fontId="1"/>
  </si>
  <si>
    <t>イベント</t>
    <phoneticPr fontId="1"/>
  </si>
  <si>
    <t>誕生日</t>
    <phoneticPr fontId="1"/>
  </si>
  <si>
    <t>結婚記念日</t>
    <phoneticPr fontId="1"/>
  </si>
  <si>
    <t>７月</t>
    <phoneticPr fontId="1"/>
  </si>
  <si>
    <t>８月</t>
    <phoneticPr fontId="1"/>
  </si>
  <si>
    <t>節句・七五三</t>
    <rPh sb="0" eb="2">
      <t>セック</t>
    </rPh>
    <phoneticPr fontId="1"/>
  </si>
  <si>
    <t>ハロウィン</t>
    <phoneticPr fontId="1"/>
  </si>
  <si>
    <t>クリスマス</t>
    <phoneticPr fontId="1"/>
  </si>
  <si>
    <t>レジャー</t>
    <phoneticPr fontId="1"/>
  </si>
  <si>
    <t>旅行</t>
    <rPh sb="0" eb="2">
      <t>リョコウ</t>
    </rPh>
    <phoneticPr fontId="1"/>
  </si>
  <si>
    <t>年末</t>
    <rPh sb="0" eb="2">
      <t>ネンマツ</t>
    </rPh>
    <phoneticPr fontId="1"/>
  </si>
  <si>
    <t>帰省</t>
    <rPh sb="0" eb="2">
      <t>キセイ</t>
    </rPh>
    <phoneticPr fontId="1"/>
  </si>
  <si>
    <t>春休み・GW・夏休み・冬休み</t>
    <rPh sb="0" eb="2">
      <t>・</t>
    </rPh>
    <phoneticPr fontId="1"/>
  </si>
  <si>
    <t>ライフイベント</t>
    <phoneticPr fontId="1"/>
  </si>
  <si>
    <t>入園・入学・進級</t>
    <rPh sb="0" eb="2">
      <t>ニュウエｎ</t>
    </rPh>
    <phoneticPr fontId="1"/>
  </si>
  <si>
    <t>出産関連</t>
    <rPh sb="0" eb="2">
      <t>シュッサｎ</t>
    </rPh>
    <phoneticPr fontId="1"/>
  </si>
  <si>
    <t>医療費</t>
    <phoneticPr fontId="1"/>
  </si>
  <si>
    <t>予防接種</t>
    <phoneticPr fontId="1"/>
  </si>
  <si>
    <t>歯科・医科・出産費用</t>
    <rPh sb="0" eb="2">
      <t>・</t>
    </rPh>
    <phoneticPr fontId="1"/>
  </si>
  <si>
    <t>美容院</t>
    <phoneticPr fontId="1"/>
  </si>
  <si>
    <t>洋服・アクセサリー・バッグ</t>
    <rPh sb="0" eb="2">
      <t>ヨウフク</t>
    </rPh>
    <phoneticPr fontId="1"/>
  </si>
  <si>
    <t>コスメ</t>
    <phoneticPr fontId="1"/>
  </si>
  <si>
    <t>冠婚葬祭</t>
    <phoneticPr fontId="1"/>
  </si>
  <si>
    <t>年間計</t>
    <phoneticPr fontId="1"/>
  </si>
  <si>
    <t>年賀状</t>
    <phoneticPr fontId="1"/>
  </si>
  <si>
    <t>家具・家電・雑貨</t>
    <rPh sb="0" eb="2">
      <t>カグ・カデｎ</t>
    </rPh>
    <phoneticPr fontId="1"/>
  </si>
  <si>
    <t>家具・家電</t>
    <rPh sb="0" eb="2">
      <t>カグ・カデｎ</t>
    </rPh>
    <phoneticPr fontId="1"/>
  </si>
  <si>
    <t>インテリア</t>
    <phoneticPr fontId="1"/>
  </si>
  <si>
    <t>収納</t>
    <rPh sb="0" eb="2">
      <t>シュウノウ</t>
    </rPh>
    <phoneticPr fontId="1"/>
  </si>
  <si>
    <t>タオル類などの買い換え</t>
    <rPh sb="0" eb="1">
      <t>カイカエ</t>
    </rPh>
    <phoneticPr fontId="1"/>
  </si>
  <si>
    <t>電気</t>
    <rPh sb="0" eb="2">
      <t>デンキ</t>
    </rPh>
    <phoneticPr fontId="1"/>
  </si>
  <si>
    <t>ガス</t>
    <phoneticPr fontId="1"/>
  </si>
  <si>
    <t>水道</t>
    <rPh sb="0" eb="2">
      <t>スイドウ</t>
    </rPh>
    <phoneticPr fontId="1"/>
  </si>
  <si>
    <t>使用量</t>
    <phoneticPr fontId="1"/>
  </si>
  <si>
    <t>金額</t>
    <rPh sb="0" eb="2">
      <t>キンガク</t>
    </rPh>
    <phoneticPr fontId="1"/>
  </si>
  <si>
    <t>水道光熱費計</t>
    <rPh sb="0" eb="1">
      <t>ケイ</t>
    </rPh>
    <phoneticPr fontId="1"/>
  </si>
  <si>
    <t>1月</t>
    <phoneticPr fontId="1"/>
  </si>
  <si>
    <t>2月</t>
    <phoneticPr fontId="1"/>
  </si>
  <si>
    <t>【手書きで利用したい方】</t>
    <rPh sb="0" eb="1">
      <t>テガキデ</t>
    </rPh>
    <phoneticPr fontId="1"/>
  </si>
  <si>
    <t>【エクセルで利用したい方】</t>
    <rPh sb="0" eb="2">
      <t>リヨウシタイカ</t>
    </rPh>
    <phoneticPr fontId="1"/>
  </si>
  <si>
    <t>作成者：りら</t>
    <rPh sb="0" eb="3">
      <t>：</t>
    </rPh>
    <phoneticPr fontId="1"/>
  </si>
  <si>
    <t>https://setsuyaku-rich.com</t>
    <phoneticPr fontId="1"/>
  </si>
  <si>
    <t>費目</t>
    <rPh sb="0" eb="2">
      <t>ヒモク</t>
    </rPh>
    <phoneticPr fontId="1"/>
  </si>
  <si>
    <t>予算</t>
    <rPh sb="0" eb="2">
      <t>ヨサン</t>
    </rPh>
    <phoneticPr fontId="1"/>
  </si>
  <si>
    <t>実績</t>
    <rPh sb="0" eb="2">
      <t>ジッセキ</t>
    </rPh>
    <phoneticPr fontId="1"/>
  </si>
  <si>
    <t>実績年間計</t>
    <rPh sb="0" eb="2">
      <t>ジッセキ</t>
    </rPh>
    <phoneticPr fontId="1"/>
  </si>
  <si>
    <t>予算年間計</t>
    <rPh sb="0" eb="2">
      <t>ヨサン</t>
    </rPh>
    <rPh sb="2" eb="4">
      <t>ネンカン</t>
    </rPh>
    <rPh sb="4" eb="5">
      <t>ケイ</t>
    </rPh>
    <phoneticPr fontId="1"/>
  </si>
  <si>
    <t>年賀状</t>
    <rPh sb="0" eb="2">
      <t>ネンガジョウ</t>
    </rPh>
    <phoneticPr fontId="1"/>
  </si>
  <si>
    <t>実績</t>
    <rPh sb="0" eb="2">
      <t>ジッセキ</t>
    </rPh>
    <phoneticPr fontId="1"/>
  </si>
  <si>
    <t>予算</t>
    <rPh sb="0" eb="2">
      <t>ヨサン</t>
    </rPh>
    <phoneticPr fontId="1"/>
  </si>
  <si>
    <t>行事</t>
    <rPh sb="0" eb="2">
      <t>ギョウジ</t>
    </rPh>
    <phoneticPr fontId="1"/>
  </si>
  <si>
    <t>12月</t>
    <phoneticPr fontId="1"/>
  </si>
  <si>
    <t>11月</t>
    <phoneticPr fontId="1"/>
  </si>
  <si>
    <t>10月</t>
    <phoneticPr fontId="1"/>
  </si>
  <si>
    <t>9月</t>
    <phoneticPr fontId="1"/>
  </si>
  <si>
    <t>6月</t>
    <phoneticPr fontId="1"/>
  </si>
  <si>
    <t>5月</t>
    <phoneticPr fontId="1"/>
  </si>
  <si>
    <t>4月</t>
    <phoneticPr fontId="1"/>
  </si>
  <si>
    <t>3月</t>
    <phoneticPr fontId="1"/>
  </si>
  <si>
    <t>←ここに家計簿をつける年を西暦で入力します。</t>
    <rPh sb="4" eb="7">
      <t>カケイボ</t>
    </rPh>
    <rPh sb="11" eb="12">
      <t>トシ</t>
    </rPh>
    <rPh sb="13" eb="15">
      <t>セイレキ</t>
    </rPh>
    <rPh sb="16" eb="18">
      <t>ニュウリョク</t>
    </rPh>
    <phoneticPr fontId="1"/>
  </si>
  <si>
    <t>貯蓄残高</t>
    <rPh sb="0" eb="2">
      <t>チョチク</t>
    </rPh>
    <rPh sb="2" eb="4">
      <t>ザンダカ</t>
    </rPh>
    <phoneticPr fontId="1"/>
  </si>
  <si>
    <t>昨年末</t>
    <rPh sb="0" eb="3">
      <t>サクネンマツ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</si>
  <si>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</si>
  <si>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</si>
  <si>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年間計</t>
    <rPh sb="0" eb="2">
      <t>ネンカン</t>
    </rPh>
    <rPh sb="2" eb="3">
      <t>ケイ</t>
    </rPh>
    <phoneticPr fontId="1"/>
  </si>
  <si>
    <t>固定費</t>
    <rPh sb="0" eb="2">
      <t>コテイ</t>
    </rPh>
    <rPh sb="2" eb="3">
      <t>ヒ</t>
    </rPh>
    <phoneticPr fontId="1"/>
  </si>
  <si>
    <t>やりくり費</t>
    <rPh sb="4" eb="5">
      <t>ヒ</t>
    </rPh>
    <phoneticPr fontId="1"/>
  </si>
  <si>
    <t>夫ボーナス</t>
    <rPh sb="0" eb="1">
      <t>オット</t>
    </rPh>
    <phoneticPr fontId="1"/>
  </si>
  <si>
    <t>妻ボーナス</t>
    <rPh sb="0" eb="1">
      <t>ツマ</t>
    </rPh>
    <phoneticPr fontId="1"/>
  </si>
  <si>
    <t>児童手当</t>
    <rPh sb="0" eb="4">
      <t>）</t>
    </rPh>
    <phoneticPr fontId="1"/>
  </si>
  <si>
    <t>📝ＭＥＭＯ</t>
    <phoneticPr fontId="1"/>
  </si>
  <si>
    <t>2019年貯蓄残高推移</t>
  </si>
  <si>
    <t>楽天銀行</t>
    <phoneticPr fontId="1"/>
  </si>
  <si>
    <t>みずほ銀行</t>
    <phoneticPr fontId="1"/>
  </si>
  <si>
    <t>楽天証券</t>
    <rPh sb="0" eb="1">
      <t>[rakuten_shoken_text]</t>
    </rPh>
    <phoneticPr fontId="1"/>
  </si>
  <si>
    <t>学資保険</t>
    <phoneticPr fontId="1"/>
  </si>
  <si>
    <t>児童手当</t>
    <rPh sb="0" eb="1">
      <t>ジドウテアテ</t>
    </rPh>
    <phoneticPr fontId="1"/>
  </si>
  <si>
    <t>ボーナス</t>
    <phoneticPr fontId="1"/>
  </si>
  <si>
    <t>【はじめに】</t>
    <phoneticPr fontId="1"/>
  </si>
  <si>
    <t>エクセル家計簿テンプレートをダウンロードしていただきありがとうございます。</t>
    <phoneticPr fontId="1"/>
  </si>
  <si>
    <t>このテンプレートは無料でご利用いただけますが、著作権は放棄しておりません。</t>
    <rPh sb="0" eb="2">
      <t>ムリョウデ</t>
    </rPh>
    <phoneticPr fontId="1"/>
  </si>
  <si>
    <t>テンプレートの二次配布（他の人に配ること）や自作発言等はご遠慮ください。</t>
    <rPh sb="0" eb="4">
      <t>ニジハイフ</t>
    </rPh>
    <phoneticPr fontId="1"/>
  </si>
  <si>
    <t>カスタマイズはお好きなようにしていただいて構いません。</t>
    <rPh sb="0" eb="1">
      <t>カマイマセｎ</t>
    </rPh>
    <phoneticPr fontId="1"/>
  </si>
  <si>
    <t>ただし、エクセルの利用方法などについて、個別のご質問にお答えすることはできませんのでご了承ください。</t>
    <rPh sb="0" eb="4">
      <t>リヨウホウホウ</t>
    </rPh>
    <phoneticPr fontId="1"/>
  </si>
  <si>
    <t>なにか不具合等ございましたら</t>
    <rPh sb="0" eb="3">
      <t>フグアイ</t>
    </rPh>
    <phoneticPr fontId="1"/>
  </si>
  <si>
    <t>・お問い合わせフォーム</t>
    <phoneticPr fontId="1"/>
  </si>
  <si>
    <t>https://setsuyaku-rich.com/contact/</t>
    <phoneticPr fontId="1"/>
  </si>
  <si>
    <t>・インスタグラム</t>
    <phoneticPr fontId="1"/>
  </si>
  <si>
    <t>https://www.instagram.com/rila_srich/</t>
    <phoneticPr fontId="1"/>
  </si>
  <si>
    <t>・ツイッター</t>
    <phoneticPr fontId="1"/>
  </si>
  <si>
    <t>https://twitter.com/rila_srich</t>
    <phoneticPr fontId="1"/>
  </si>
  <si>
    <t>等からご連絡いただけますと幸いです。</t>
    <rPh sb="0" eb="1">
      <t>サイワイデｗス</t>
    </rPh>
    <phoneticPr fontId="1"/>
  </si>
  <si>
    <t>このテンプレートがお役に立てましたら、SNSなどで紹介していただけると嬉しいです(*^^*)</t>
    <rPh sb="0" eb="1">
      <t>タテマシタｔラ</t>
    </rPh>
    <phoneticPr fontId="1"/>
  </si>
  <si>
    <t>【使い方】</t>
    <rPh sb="0" eb="1">
      <t>ツカイカタ</t>
    </rPh>
    <phoneticPr fontId="1"/>
  </si>
  <si>
    <t>①</t>
    <phoneticPr fontId="1"/>
  </si>
  <si>
    <t>②</t>
    <phoneticPr fontId="1"/>
  </si>
  <si>
    <t>収入・貯蓄・固定費・やりくり費を任意のものに変更してください。</t>
    <rPh sb="0" eb="2">
      <t>シュウニュウ</t>
    </rPh>
    <phoneticPr fontId="1"/>
  </si>
  <si>
    <t>貯蓄タイプの保険は「貯蓄」に分類することをおすすめします。</t>
    <rPh sb="0" eb="2">
      <t>ハ</t>
    </rPh>
    <phoneticPr fontId="1"/>
  </si>
  <si>
    <t>費目の例</t>
    <phoneticPr fontId="1"/>
  </si>
  <si>
    <t>住居費</t>
    <phoneticPr fontId="1"/>
  </si>
  <si>
    <t>家賃・住宅ローン等</t>
    <rPh sb="0" eb="2">
      <t>ヤチｎ</t>
    </rPh>
    <phoneticPr fontId="1"/>
  </si>
  <si>
    <t>電気・ガス・水道・灯油等</t>
    <rPh sb="0" eb="2">
      <t>デンキ</t>
    </rPh>
    <phoneticPr fontId="1"/>
  </si>
  <si>
    <t>個人が自由に使えるお金</t>
    <rPh sb="0" eb="2">
      <t>ジユウニ</t>
    </rPh>
    <phoneticPr fontId="1"/>
  </si>
  <si>
    <t>固定電話・携帯電話・インターネット・有料放送等</t>
    <rPh sb="0" eb="4">
      <t>・・</t>
    </rPh>
    <phoneticPr fontId="1"/>
  </si>
  <si>
    <t>保険料</t>
    <phoneticPr fontId="1"/>
  </si>
  <si>
    <t>医療保険等掛け捨て保険（貯蓄タイプは「貯蓄」に該当）</t>
    <rPh sb="0" eb="4">
      <t>・ホケｎ</t>
    </rPh>
    <phoneticPr fontId="1"/>
  </si>
  <si>
    <t>教育費</t>
    <phoneticPr fontId="1"/>
  </si>
  <si>
    <t>保育料・習い事等</t>
    <rPh sb="0" eb="3">
      <t>・</t>
    </rPh>
    <phoneticPr fontId="1"/>
  </si>
  <si>
    <t>借金</t>
    <rPh sb="0" eb="2">
      <t>シャッキｎ</t>
    </rPh>
    <phoneticPr fontId="1"/>
  </si>
  <si>
    <t>借金・ローン・奨学金等</t>
    <rPh sb="0" eb="2">
      <t>シャッキｎ</t>
    </rPh>
    <phoneticPr fontId="1"/>
  </si>
  <si>
    <t>自動車関連費</t>
    <phoneticPr fontId="1"/>
  </si>
  <si>
    <t>ガソリン代・駐車場代等</t>
    <rPh sb="0" eb="4">
      <t>チュウシャジョウダイ</t>
    </rPh>
    <phoneticPr fontId="1"/>
  </si>
  <si>
    <t>米・調味料等家で使う食材類</t>
    <rPh sb="0" eb="1">
      <t>コメ</t>
    </rPh>
    <phoneticPr fontId="1"/>
  </si>
  <si>
    <t>嗜好品</t>
    <phoneticPr fontId="1"/>
  </si>
  <si>
    <t>菓子・酒等</t>
    <rPh sb="0" eb="2">
      <t>カシ</t>
    </rPh>
    <phoneticPr fontId="1"/>
  </si>
  <si>
    <t>外食費</t>
    <phoneticPr fontId="1"/>
  </si>
  <si>
    <t>家の外での食事</t>
    <rPh sb="0" eb="1">
      <t>ノ</t>
    </rPh>
    <phoneticPr fontId="1"/>
  </si>
  <si>
    <t>日用雑貨</t>
    <phoneticPr fontId="1"/>
  </si>
  <si>
    <t>洗剤・トイレットペーパーなどの消耗品等</t>
    <rPh sb="0" eb="2">
      <t>センザイ</t>
    </rPh>
    <phoneticPr fontId="1"/>
  </si>
  <si>
    <t>人とのお付き合いにかかった費用（ランチ・慶弔費等）</t>
    <rPh sb="0" eb="1">
      <t>ニ</t>
    </rPh>
    <phoneticPr fontId="1"/>
  </si>
  <si>
    <t>被服・美容費</t>
    <phoneticPr fontId="1"/>
  </si>
  <si>
    <t>洋服・コスメ・美容院・クリーニング等身だしなみ関連</t>
    <rPh sb="0" eb="2">
      <t>ヨウフク</t>
    </rPh>
    <phoneticPr fontId="1"/>
  </si>
  <si>
    <t>切符代・タクシー代等</t>
    <rPh sb="0" eb="3">
      <t>・</t>
    </rPh>
    <phoneticPr fontId="1"/>
  </si>
  <si>
    <t>趣味・娯楽費</t>
    <rPh sb="0" eb="2">
      <t>・</t>
    </rPh>
    <phoneticPr fontId="1"/>
  </si>
  <si>
    <t>レジャー・漫画等楽しむための費用</t>
    <rPh sb="0" eb="2">
      <t>マンガ</t>
    </rPh>
    <phoneticPr fontId="1"/>
  </si>
  <si>
    <t>病院・薬代等（特別費でもOK）</t>
    <rPh sb="0" eb="2">
      <t>ビョウイｎ</t>
    </rPh>
    <phoneticPr fontId="1"/>
  </si>
  <si>
    <t>子どもにかかった費用全般</t>
    <rPh sb="0" eb="1">
      <t>ゼンオアｎ</t>
    </rPh>
    <phoneticPr fontId="1"/>
  </si>
  <si>
    <t>どれにも該当しない費用</t>
    <rPh sb="0" eb="2">
      <t>ガイトウ</t>
    </rPh>
    <phoneticPr fontId="1"/>
  </si>
  <si>
    <t>貯蓄残高を入力すると【貯蓄残高】シートに反映されます。</t>
    <rPh sb="0" eb="4">
      <t>ヲ</t>
    </rPh>
    <phoneticPr fontId="1"/>
  </si>
  <si>
    <t>毎月【１月】〜【１２月】シートに金額を入力します。</t>
    <rPh sb="0" eb="2">
      <t>マイツキ</t>
    </rPh>
    <phoneticPr fontId="1"/>
  </si>
  <si>
    <t>③</t>
    <phoneticPr fontId="1"/>
  </si>
  <si>
    <t>固定費：クレジット払い・口座引き落とし・毎月決まった金額の支出など</t>
    <rPh sb="0" eb="3">
      <t>コテイヒ</t>
    </rPh>
    <rPh sb="9" eb="10">
      <t>バラ</t>
    </rPh>
    <rPh sb="12" eb="14">
      <t>コウザ</t>
    </rPh>
    <rPh sb="14" eb="15">
      <t>ヒ</t>
    </rPh>
    <rPh sb="16" eb="17">
      <t>オ</t>
    </rPh>
    <rPh sb="20" eb="22">
      <t>マイツキ</t>
    </rPh>
    <rPh sb="22" eb="23">
      <t>キ</t>
    </rPh>
    <rPh sb="26" eb="28">
      <t>キンガク</t>
    </rPh>
    <rPh sb="29" eb="31">
      <t>シシュツ</t>
    </rPh>
    <phoneticPr fontId="1"/>
  </si>
  <si>
    <t>やりくり費：日々のお買い物</t>
    <rPh sb="4" eb="5">
      <t>ヒ</t>
    </rPh>
    <rPh sb="6" eb="8">
      <t>ヒビ</t>
    </rPh>
    <rPh sb="10" eb="11">
      <t>カ</t>
    </rPh>
    <rPh sb="12" eb="13">
      <t>モノ</t>
    </rPh>
    <phoneticPr fontId="1"/>
  </si>
  <si>
    <t>特別費は【特別費】シートに予算と実績を入力します。実績は毎月のシートに反映されます。</t>
    <rPh sb="0" eb="3">
      <t>ハ</t>
    </rPh>
    <phoneticPr fontId="1"/>
  </si>
  <si>
    <t>予算ありver、予算なしverとあるのでお好きな方を利用してください。</t>
    <rPh sb="0" eb="2">
      <t>ヨサン</t>
    </rPh>
    <phoneticPr fontId="1"/>
  </si>
  <si>
    <t>【初期設定】シートの費目を編集します。</t>
    <phoneticPr fontId="1"/>
  </si>
  <si>
    <t>（空白のまま印刷も可能ですが、毎月同じ項目は入力して印刷しておくと楽です。）</t>
    <rPh sb="0" eb="1">
      <t>クウハク</t>
    </rPh>
    <phoneticPr fontId="1"/>
  </si>
  <si>
    <t>印刷する場合は、使っていない行を非表示にすると大きく印刷できます。</t>
    <rPh sb="0" eb="2">
      <t>インサツ</t>
    </rPh>
    <rPh sb="4" eb="6">
      <t>バアイ</t>
    </rPh>
    <rPh sb="8" eb="9">
      <t>ツカヒヒョウジオオインサツ</t>
    </rPh>
    <phoneticPr fontId="1"/>
  </si>
  <si>
    <t>ほぼすべてのシートが、誤入力を防ぐためにロックを掛けてあります。</t>
    <rPh sb="0" eb="3">
      <t>ゴニュウリョク</t>
    </rPh>
    <phoneticPr fontId="1"/>
  </si>
  <si>
    <t>編集したい場合は、「校閲」→「シート保護の解除」をしてください。</t>
    <rPh sb="0" eb="2">
      <t>ヘンシュウ</t>
    </rPh>
    <phoneticPr fontId="1"/>
  </si>
  <si>
    <t>収入−支出＝</t>
    <rPh sb="0" eb="2">
      <t>シュウニュウ</t>
    </rPh>
    <phoneticPr fontId="1"/>
  </si>
  <si>
    <t xml:space="preserve">        年    月の家計簿</t>
    <rPh sb="0" eb="18">
      <t>ネンガツカケイボ</t>
    </rPh>
    <phoneticPr fontId="1"/>
  </si>
  <si>
    <t>【初期設定】【年間予算】【特別費】【光熱費】シートは黄色いセルが入力推奨箇所です。</t>
    <rPh sb="0" eb="4">
      <t>ネンカンヨサン】</t>
    </rPh>
    <phoneticPr fontId="1"/>
  </si>
  <si>
    <t>【年間予算】【光熱費】シートの利用は任意です。</t>
    <rPh sb="0" eb="1">
      <t>ネンカンヨサｎ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</si>
</sst>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¥&quot;#,##0;&quot;¥&quot;\-#,##0"/>
    <numFmt numFmtId="6" formatCode="&quot;¥&quot;#,##0;[Red]&quot;¥&quot;\-#,##0"/>
    <numFmt numFmtId="176" formatCode="0.0%"/>
    <numFmt numFmtId="177" formatCode="0;\-0;;@"/>
    <numFmt numFmtId="178" formatCode="#"/>
    <numFmt numFmtId="179" formatCode="&quot;¥&quot;#,##0_);[Red]\(&quot;¥&quot;#,##0\)"/>
    <numFmt numFmtId="180" formatCode="#,##0_);[Red]\(#,##0\)"/>
    <numFmt numFmtId="181" formatCode="#&quot;kWh&quot;"/>
    <numFmt numFmtId="182" formatCode="#&quot;㎥&quot;"/>
    <numFmt numFmtId="183" formatCode="#,###;[Red]\-#,###"/>
  </numFmts>
  <fonts count="1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rgb="FF000000"/>
      <name val="MS P ゴシック"/>
      <charset val="128"/>
    </font>
    <font>
      <u/>
      <sz val="12"/>
      <color theme="10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u/>
      <sz val="12"/>
      <color theme="10"/>
      <name val="游ゴシック"/>
      <family val="3"/>
      <charset val="128"/>
      <scheme val="minor"/>
    </font>
    <font>
      <b/>
      <sz val="24"/>
      <color indexed="8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7E79"/>
        <bgColor indexed="64"/>
      </patternFill>
    </fill>
    <fill>
      <patternFill patternType="solid">
        <fgColor rgb="FF73FDD6"/>
        <bgColor indexed="64"/>
      </patternFill>
    </fill>
    <fill>
      <patternFill patternType="solid">
        <fgColor rgb="FFF2E2D6"/>
        <bgColor indexed="64"/>
      </patternFill>
    </fill>
    <fill>
      <patternFill patternType="solid">
        <fgColor rgb="FFCBFDFA"/>
        <bgColor indexed="64"/>
      </patternFill>
    </fill>
    <fill>
      <patternFill patternType="solid">
        <fgColor rgb="FFBFFCCD"/>
        <bgColor indexed="64"/>
      </patternFill>
    </fill>
    <fill>
      <patternFill patternType="solid">
        <fgColor rgb="FFFFFD78"/>
        <bgColor indexed="64"/>
      </patternFill>
    </fill>
    <fill>
      <patternFill patternType="solid">
        <fgColor rgb="FFF4FFC7"/>
        <bgColor indexed="64"/>
      </patternFill>
    </fill>
    <fill>
      <patternFill patternType="solid">
        <fgColor rgb="FFFD969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CDE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8E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7DB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rgb="FF58D75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9E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</fills>
  <borders count="1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 style="hair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theme="0"/>
      </bottom>
      <diagonal/>
    </border>
    <border>
      <left/>
      <right style="double">
        <color indexed="64"/>
      </right>
      <top style="hair">
        <color indexed="64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thin">
        <color indexed="64"/>
      </right>
      <top/>
      <bottom style="medium">
        <color theme="0"/>
      </bottom>
      <diagonal/>
    </border>
    <border>
      <left style="thin">
        <color indexed="64"/>
      </left>
      <right style="double">
        <color indexed="64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/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double">
        <color indexed="64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double">
        <color indexed="64"/>
      </left>
      <right/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hair">
        <color theme="1"/>
      </bottom>
      <diagonal/>
    </border>
    <border>
      <left style="medium">
        <color theme="0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medium">
        <color theme="0"/>
      </left>
      <right style="thin">
        <color indexed="64"/>
      </right>
      <top style="hair">
        <color theme="1"/>
      </top>
      <bottom/>
      <diagonal/>
    </border>
    <border>
      <left style="medium">
        <color theme="0"/>
      </left>
      <right style="thin">
        <color indexed="64"/>
      </right>
      <top style="hair">
        <color theme="1"/>
      </top>
      <bottom style="medium">
        <color theme="0"/>
      </bottom>
      <diagonal/>
    </border>
    <border>
      <left style="medium">
        <color theme="0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medium">
        <color theme="0"/>
      </bottom>
      <diagonal/>
    </border>
    <border>
      <left style="double">
        <color indexed="64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double">
        <color indexed="64"/>
      </right>
      <top style="double">
        <color indexed="64"/>
      </top>
      <bottom style="medium">
        <color theme="0"/>
      </bottom>
      <diagonal/>
    </border>
    <border>
      <left/>
      <right style="thin">
        <color indexed="64"/>
      </right>
      <top style="double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theme="0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/>
      </bottom>
      <diagonal/>
    </border>
    <border>
      <left style="thick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thick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hair">
        <color theme="0" tint="-0.499984740745262"/>
      </right>
      <top style="thin">
        <color theme="0" tint="-0.499984740745262"/>
      </top>
      <bottom/>
      <diagonal/>
    </border>
    <border>
      <left/>
      <right style="thick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/>
      <top/>
      <bottom style="thick">
        <color theme="0" tint="-0.499984740745262"/>
      </bottom>
      <diagonal/>
    </border>
    <border>
      <left/>
      <right style="thick">
        <color theme="0" tint="-0.499984740745262"/>
      </right>
      <top/>
      <bottom style="thick">
        <color theme="0" tint="-0.499984740745262"/>
      </bottom>
      <diagonal/>
    </border>
    <border>
      <left/>
      <right/>
      <top style="thin">
        <color theme="0"/>
      </top>
      <bottom/>
      <diagonal/>
    </border>
    <border>
      <left style="thick">
        <color theme="0" tint="-0.499984740745262"/>
      </left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ck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ck">
        <color theme="0" tint="-0.499984740745262"/>
      </right>
      <top/>
      <bottom/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ck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thick">
        <color theme="0" tint="-0.499984740745262"/>
      </bottom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>
      <left/>
      <right/>
      <top style="thick">
        <color theme="0" tint="-0.499984740745262"/>
      </top>
      <bottom/>
      <diagonal/>
    </border>
    <border>
      <left/>
      <right style="thick">
        <color theme="0" tint="-0.499984740745262"/>
      </right>
      <top style="thick">
        <color theme="0" tint="-0.499984740745262"/>
      </top>
      <bottom/>
      <diagonal/>
    </border>
    <border>
      <left style="thick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ck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499984740745262"/>
      </left>
      <right style="thin">
        <color theme="0"/>
      </right>
      <top style="medium">
        <color theme="0" tint="-0.499984740745262"/>
      </top>
      <bottom/>
      <diagonal/>
    </border>
    <border>
      <left style="thin">
        <color theme="0"/>
      </left>
      <right/>
      <top style="medium">
        <color theme="0" tint="-0.499984740745262"/>
      </top>
      <bottom style="thin">
        <color theme="0"/>
      </bottom>
      <diagonal/>
    </border>
    <border>
      <left/>
      <right style="thin">
        <color theme="0"/>
      </right>
      <top style="medium">
        <color theme="0" tint="-0.499984740745262"/>
      </top>
      <bottom style="thin">
        <color theme="0"/>
      </bottom>
      <diagonal/>
    </border>
    <border>
      <left/>
      <right style="double">
        <color theme="0"/>
      </right>
      <top style="medium">
        <color theme="0" tint="-0.499984740745262"/>
      </top>
      <bottom style="thin">
        <color theme="0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/>
      </bottom>
      <diagonal/>
    </border>
    <border>
      <left style="medium">
        <color theme="0" tint="-0.49998474074526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double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theme="0" tint="-0.499984740745262"/>
      </right>
      <top style="thin">
        <color theme="0"/>
      </top>
      <bottom style="thin">
        <color theme="0"/>
      </bottom>
      <diagonal/>
    </border>
    <border>
      <left style="medium">
        <color theme="0" tint="-0.49998474074526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 style="thin">
        <color theme="0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/>
      </right>
      <top style="thin">
        <color theme="0"/>
      </top>
      <bottom style="double">
        <color theme="0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 style="thin">
        <color theme="0"/>
      </right>
      <top/>
      <bottom style="medium">
        <color theme="0" tint="-0.499984740745262"/>
      </bottom>
      <diagonal/>
    </border>
    <border>
      <left/>
      <right style="hair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indexed="64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thick">
        <color theme="0" tint="-0.499984740745262"/>
      </bottom>
      <diagonal/>
    </border>
    <border>
      <left/>
      <right/>
      <top/>
      <bottom style="thick">
        <color rgb="FF0070C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/>
      <top style="double">
        <color theme="0" tint="-0.499984740745262"/>
      </top>
      <bottom style="thick">
        <color theme="0" tint="-0.499984740745262"/>
      </bottom>
      <diagonal/>
    </border>
    <border>
      <left/>
      <right style="hair">
        <color theme="0" tint="-0.499984740745262"/>
      </right>
      <top/>
      <bottom/>
      <diagonal/>
    </border>
    <border>
      <left style="thick">
        <color theme="0" tint="-0.499984740745262"/>
      </left>
      <right style="hair">
        <color theme="0" tint="-0.499984740745262"/>
      </right>
      <top/>
      <bottom/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ck">
        <color theme="0" tint="-0.499984740745262"/>
      </right>
      <top style="double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 style="thin">
        <color indexed="64"/>
      </right>
      <top/>
      <bottom/>
      <diagonal/>
    </border>
    <border>
      <left style="medium">
        <color theme="0" tint="-0.499984740745262"/>
      </left>
      <right style="thin">
        <color theme="0"/>
      </right>
      <top style="medium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 tint="-0.499984740745262"/>
      </top>
      <bottom/>
      <diagonal/>
    </border>
    <border>
      <left style="thin">
        <color theme="0"/>
      </left>
      <right style="double">
        <color theme="0"/>
      </right>
      <top style="medium">
        <color theme="0" tint="-0.499984740745262"/>
      </top>
      <bottom/>
      <diagonal/>
    </border>
    <border>
      <left style="double">
        <color theme="0"/>
      </left>
      <right style="double">
        <color theme="0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/>
      <bottom style="thin">
        <color theme="0" tint="-0.499984740745262"/>
      </bottom>
      <diagonal/>
    </border>
    <border>
      <left/>
      <right style="double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/>
      </top>
      <bottom style="thin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/>
      </top>
      <bottom style="double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/>
      <right style="double">
        <color theme="0" tint="-0.499984740745262"/>
      </right>
      <top/>
      <bottom style="medium">
        <color theme="0" tint="-0.499984740745262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thick">
        <color rgb="FF002060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double">
        <color theme="0" tint="-0.499984740745262"/>
      </top>
      <bottom/>
      <diagonal/>
    </border>
    <border>
      <left style="thin">
        <color theme="0" tint="-0.499984740745262"/>
      </left>
      <right/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11">
    <xf numFmtId="0" fontId="0" fillId="0" borderId="0" xfId="0">
      <alignment vertical="center"/>
    </xf>
    <xf numFmtId="0" fontId="4" fillId="0" borderId="0" xfId="0" applyFont="1" applyFill="1" applyBorder="1" applyAlignment="1" applyProtection="1">
      <alignment vertical="center"/>
    </xf>
    <xf numFmtId="5" fontId="4" fillId="13" borderId="0" xfId="0" applyNumberFormat="1" applyFont="1" applyFill="1" applyAlignment="1" applyProtection="1">
      <alignment vertical="center"/>
    </xf>
    <xf numFmtId="0" fontId="4" fillId="13" borderId="0" xfId="0" applyFont="1" applyFill="1" applyProtection="1">
      <alignment vertical="center"/>
    </xf>
    <xf numFmtId="5" fontId="5" fillId="0" borderId="0" xfId="0" applyNumberFormat="1" applyFont="1" applyProtection="1">
      <alignment vertical="center"/>
    </xf>
    <xf numFmtId="0" fontId="5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7" fillId="0" borderId="0" xfId="0" applyFont="1">
      <alignment vertical="center"/>
    </xf>
    <xf numFmtId="0" fontId="7" fillId="0" borderId="0" xfId="0" applyFont="1" applyProtection="1">
      <alignment vertical="center"/>
    </xf>
    <xf numFmtId="0" fontId="5" fillId="0" borderId="0" xfId="0" applyFont="1">
      <alignment vertical="center"/>
    </xf>
    <xf numFmtId="0" fontId="8" fillId="0" borderId="0" xfId="1" applyFont="1">
      <alignment vertical="center"/>
    </xf>
    <xf numFmtId="0" fontId="7" fillId="9" borderId="1" xfId="0" applyFont="1" applyFill="1" applyBorder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4" borderId="5" xfId="0" applyFont="1" applyFill="1" applyBorder="1">
      <alignment vertical="center"/>
    </xf>
    <xf numFmtId="0" fontId="7" fillId="6" borderId="5" xfId="0" applyFont="1" applyFill="1" applyBorder="1">
      <alignment vertical="center"/>
    </xf>
    <xf numFmtId="0" fontId="7" fillId="8" borderId="5" xfId="0" applyFont="1" applyFill="1" applyBorder="1">
      <alignment vertical="center"/>
    </xf>
    <xf numFmtId="0" fontId="7" fillId="0" borderId="0" xfId="0" applyFont="1" applyAlignment="1">
      <alignment horizontal="right" vertical="center"/>
    </xf>
    <xf numFmtId="177" fontId="7" fillId="0" borderId="0" xfId="0" applyNumberFormat="1" applyFont="1">
      <alignment vertical="center"/>
    </xf>
    <xf numFmtId="0" fontId="7" fillId="10" borderId="6" xfId="0" applyFont="1" applyFill="1" applyBorder="1">
      <alignment vertical="center"/>
    </xf>
    <xf numFmtId="0" fontId="7" fillId="10" borderId="7" xfId="0" applyFont="1" applyFill="1" applyBorder="1">
      <alignment vertical="center"/>
    </xf>
    <xf numFmtId="0" fontId="7" fillId="10" borderId="46" xfId="0" applyFont="1" applyFill="1" applyBorder="1">
      <alignment vertical="center"/>
    </xf>
    <xf numFmtId="0" fontId="7" fillId="10" borderId="46" xfId="0" applyFont="1" applyFill="1" applyBorder="1" applyAlignment="1">
      <alignment horizontal="center" vertical="center"/>
    </xf>
    <xf numFmtId="0" fontId="7" fillId="10" borderId="47" xfId="0" applyFont="1" applyFill="1" applyBorder="1" applyAlignment="1">
      <alignment horizontal="center" vertical="center"/>
    </xf>
    <xf numFmtId="0" fontId="7" fillId="10" borderId="45" xfId="0" applyFont="1" applyFill="1" applyBorder="1" applyAlignment="1">
      <alignment horizontal="center" vertical="center"/>
    </xf>
    <xf numFmtId="178" fontId="7" fillId="0" borderId="41" xfId="0" applyNumberFormat="1" applyFont="1" applyBorder="1">
      <alignment vertical="center"/>
    </xf>
    <xf numFmtId="178" fontId="7" fillId="0" borderId="21" xfId="0" applyNumberFormat="1" applyFont="1" applyBorder="1">
      <alignment vertical="center"/>
    </xf>
    <xf numFmtId="178" fontId="7" fillId="0" borderId="24" xfId="0" applyNumberFormat="1" applyFont="1" applyBorder="1">
      <alignment vertical="center"/>
    </xf>
    <xf numFmtId="0" fontId="7" fillId="12" borderId="28" xfId="0" applyFont="1" applyFill="1" applyBorder="1">
      <alignment vertical="center"/>
    </xf>
    <xf numFmtId="0" fontId="7" fillId="2" borderId="28" xfId="0" applyFont="1" applyFill="1" applyBorder="1">
      <alignment vertical="center"/>
    </xf>
    <xf numFmtId="178" fontId="7" fillId="0" borderId="31" xfId="0" applyNumberFormat="1" applyFont="1" applyBorder="1">
      <alignment vertical="center"/>
    </xf>
    <xf numFmtId="0" fontId="7" fillId="2" borderId="32" xfId="0" applyFont="1" applyFill="1" applyBorder="1">
      <alignment vertical="center"/>
    </xf>
    <xf numFmtId="0" fontId="7" fillId="7" borderId="35" xfId="0" applyFont="1" applyFill="1" applyBorder="1" applyAlignment="1">
      <alignment horizontal="center" vertical="center" textRotation="255"/>
    </xf>
    <xf numFmtId="0" fontId="7" fillId="7" borderId="32" xfId="0" applyFont="1" applyFill="1" applyBorder="1">
      <alignment vertical="center"/>
    </xf>
    <xf numFmtId="0" fontId="7" fillId="11" borderId="27" xfId="0" applyFont="1" applyFill="1" applyBorder="1">
      <alignment vertical="center"/>
    </xf>
    <xf numFmtId="0" fontId="7" fillId="11" borderId="28" xfId="0" applyFont="1" applyFill="1" applyBorder="1">
      <alignment vertical="center"/>
    </xf>
    <xf numFmtId="178" fontId="7" fillId="0" borderId="37" xfId="0" applyNumberFormat="1" applyFont="1" applyBorder="1">
      <alignment vertical="center"/>
    </xf>
    <xf numFmtId="178" fontId="7" fillId="0" borderId="38" xfId="0" applyNumberFormat="1" applyFont="1" applyBorder="1">
      <alignment vertical="center"/>
    </xf>
    <xf numFmtId="178" fontId="7" fillId="0" borderId="39" xfId="0" applyNumberFormat="1" applyFont="1" applyBorder="1">
      <alignment vertical="center"/>
    </xf>
    <xf numFmtId="178" fontId="7" fillId="0" borderId="40" xfId="0" applyNumberFormat="1" applyFont="1" applyBorder="1">
      <alignment vertical="center"/>
    </xf>
    <xf numFmtId="0" fontId="7" fillId="3" borderId="15" xfId="0" applyFont="1" applyFill="1" applyBorder="1">
      <alignment vertical="center"/>
    </xf>
    <xf numFmtId="38" fontId="7" fillId="3" borderId="16" xfId="0" applyNumberFormat="1" applyFont="1" applyFill="1" applyBorder="1">
      <alignment vertical="center"/>
    </xf>
    <xf numFmtId="38" fontId="7" fillId="3" borderId="17" xfId="0" applyNumberFormat="1" applyFont="1" applyFill="1" applyBorder="1">
      <alignment vertical="center"/>
    </xf>
    <xf numFmtId="0" fontId="6" fillId="0" borderId="0" xfId="0" applyFont="1">
      <alignment vertical="center"/>
    </xf>
    <xf numFmtId="181" fontId="7" fillId="15" borderId="101" xfId="0" applyNumberFormat="1" applyFont="1" applyFill="1" applyBorder="1" applyProtection="1">
      <alignment vertical="center"/>
      <protection locked="0"/>
    </xf>
    <xf numFmtId="5" fontId="7" fillId="15" borderId="86" xfId="0" applyNumberFormat="1" applyFont="1" applyFill="1" applyBorder="1" applyProtection="1">
      <alignment vertical="center"/>
      <protection locked="0"/>
    </xf>
    <xf numFmtId="182" fontId="7" fillId="15" borderId="87" xfId="0" applyNumberFormat="1" applyFont="1" applyFill="1" applyBorder="1" applyProtection="1">
      <alignment vertical="center"/>
      <protection locked="0"/>
    </xf>
    <xf numFmtId="5" fontId="7" fillId="15" borderId="102" xfId="0" applyNumberFormat="1" applyFont="1" applyFill="1" applyBorder="1" applyProtection="1">
      <alignment vertical="center"/>
      <protection locked="0"/>
    </xf>
    <xf numFmtId="181" fontId="7" fillId="15" borderId="104" xfId="0" applyNumberFormat="1" applyFont="1" applyFill="1" applyBorder="1" applyProtection="1">
      <alignment vertical="center"/>
      <protection locked="0"/>
    </xf>
    <xf numFmtId="5" fontId="7" fillId="15" borderId="61" xfId="0" applyNumberFormat="1" applyFont="1" applyFill="1" applyBorder="1" applyProtection="1">
      <alignment vertical="center"/>
      <protection locked="0"/>
    </xf>
    <xf numFmtId="182" fontId="7" fillId="15" borderId="62" xfId="0" applyNumberFormat="1" applyFont="1" applyFill="1" applyBorder="1" applyProtection="1">
      <alignment vertical="center"/>
      <protection locked="0"/>
    </xf>
    <xf numFmtId="5" fontId="7" fillId="15" borderId="105" xfId="0" applyNumberFormat="1" applyFont="1" applyFill="1" applyBorder="1" applyProtection="1">
      <alignment vertical="center"/>
      <protection locked="0"/>
    </xf>
    <xf numFmtId="181" fontId="7" fillId="15" borderId="108" xfId="0" applyNumberFormat="1" applyFont="1" applyFill="1" applyBorder="1" applyProtection="1">
      <alignment vertical="center"/>
      <protection locked="0"/>
    </xf>
    <xf numFmtId="5" fontId="7" fillId="15" borderId="69" xfId="0" applyNumberFormat="1" applyFont="1" applyFill="1" applyBorder="1" applyProtection="1">
      <alignment vertical="center"/>
      <protection locked="0"/>
    </xf>
    <xf numFmtId="182" fontId="7" fillId="15" borderId="70" xfId="0" applyNumberFormat="1" applyFont="1" applyFill="1" applyBorder="1" applyProtection="1">
      <alignment vertical="center"/>
      <protection locked="0"/>
    </xf>
    <xf numFmtId="5" fontId="7" fillId="15" borderId="109" xfId="0" applyNumberFormat="1" applyFont="1" applyFill="1" applyBorder="1" applyProtection="1">
      <alignment vertical="center"/>
      <protection locked="0"/>
    </xf>
    <xf numFmtId="0" fontId="7" fillId="21" borderId="121" xfId="0" applyFont="1" applyFill="1" applyBorder="1" applyAlignment="1" applyProtection="1">
      <alignment horizontal="center" vertical="center"/>
    </xf>
    <xf numFmtId="0" fontId="7" fillId="21" borderId="120" xfId="0" applyFont="1" applyFill="1" applyBorder="1" applyAlignment="1" applyProtection="1">
      <alignment horizontal="center" vertical="center"/>
    </xf>
    <xf numFmtId="0" fontId="7" fillId="21" borderId="73" xfId="0" applyFont="1" applyFill="1" applyBorder="1" applyAlignment="1" applyProtection="1">
      <alignment horizontal="center" vertical="center"/>
    </xf>
    <xf numFmtId="0" fontId="7" fillId="21" borderId="75" xfId="0" applyFont="1" applyFill="1" applyBorder="1" applyAlignment="1" applyProtection="1">
      <alignment horizontal="center" vertical="center"/>
    </xf>
    <xf numFmtId="0" fontId="7" fillId="16" borderId="18" xfId="0" applyFont="1" applyFill="1" applyBorder="1" applyProtection="1">
      <alignment vertical="center"/>
    </xf>
    <xf numFmtId="0" fontId="7" fillId="0" borderId="19" xfId="0" applyFont="1" applyBorder="1" applyProtection="1">
      <alignment vertical="center"/>
    </xf>
    <xf numFmtId="0" fontId="7" fillId="15" borderId="51" xfId="0" applyFont="1" applyFill="1" applyBorder="1" applyProtection="1">
      <alignment vertical="center"/>
      <protection locked="0"/>
    </xf>
    <xf numFmtId="5" fontId="7" fillId="15" borderId="101" xfId="0" applyNumberFormat="1" applyFont="1" applyFill="1" applyBorder="1" applyProtection="1">
      <alignment vertical="center"/>
      <protection locked="0"/>
    </xf>
    <xf numFmtId="5" fontId="7" fillId="15" borderId="85" xfId="0" applyNumberFormat="1" applyFont="1" applyFill="1" applyBorder="1" applyProtection="1">
      <alignment vertical="center"/>
      <protection locked="0"/>
    </xf>
    <xf numFmtId="0" fontId="7" fillId="16" borderId="88" xfId="0" applyFont="1" applyFill="1" applyBorder="1" applyProtection="1">
      <alignment vertical="center"/>
    </xf>
    <xf numFmtId="0" fontId="7" fillId="0" borderId="89" xfId="0" applyFont="1" applyBorder="1" applyProtection="1">
      <alignment vertical="center"/>
    </xf>
    <xf numFmtId="0" fontId="7" fillId="15" borderId="56" xfId="0" applyFont="1" applyFill="1" applyBorder="1" applyProtection="1">
      <alignment vertical="center"/>
      <protection locked="0"/>
    </xf>
    <xf numFmtId="5" fontId="7" fillId="15" borderId="104" xfId="0" applyNumberFormat="1" applyFont="1" applyFill="1" applyBorder="1" applyProtection="1">
      <alignment vertical="center"/>
      <protection locked="0"/>
    </xf>
    <xf numFmtId="5" fontId="7" fillId="15" borderId="57" xfId="0" applyNumberFormat="1" applyFont="1" applyFill="1" applyBorder="1" applyProtection="1">
      <alignment vertical="center"/>
      <protection locked="0"/>
    </xf>
    <xf numFmtId="0" fontId="7" fillId="16" borderId="5" xfId="0" applyFont="1" applyFill="1" applyBorder="1" applyProtection="1">
      <alignment vertical="center"/>
    </xf>
    <xf numFmtId="0" fontId="7" fillId="0" borderId="90" xfId="0" applyFont="1" applyBorder="1" applyProtection="1">
      <alignment vertical="center"/>
    </xf>
    <xf numFmtId="0" fontId="7" fillId="15" borderId="68" xfId="0" applyFont="1" applyFill="1" applyBorder="1" applyProtection="1">
      <alignment vertical="center"/>
      <protection locked="0"/>
    </xf>
    <xf numFmtId="5" fontId="7" fillId="15" borderId="108" xfId="0" applyNumberFormat="1" applyFont="1" applyFill="1" applyBorder="1" applyProtection="1">
      <alignment vertical="center"/>
      <protection locked="0"/>
    </xf>
    <xf numFmtId="5" fontId="7" fillId="15" borderId="71" xfId="0" applyNumberFormat="1" applyFont="1" applyFill="1" applyBorder="1" applyProtection="1">
      <alignment vertical="center"/>
      <protection locked="0"/>
    </xf>
    <xf numFmtId="0" fontId="7" fillId="0" borderId="65" xfId="0" applyFont="1" applyBorder="1" applyProtection="1">
      <alignment vertical="center"/>
    </xf>
    <xf numFmtId="5" fontId="7" fillId="0" borderId="119" xfId="0" applyNumberFormat="1" applyFont="1" applyBorder="1" applyProtection="1">
      <alignment vertical="center"/>
    </xf>
    <xf numFmtId="0" fontId="7" fillId="0" borderId="127" xfId="0" applyFont="1" applyBorder="1" applyProtection="1">
      <alignment vertical="center"/>
    </xf>
    <xf numFmtId="0" fontId="7" fillId="0" borderId="0" xfId="0" applyFont="1" applyBorder="1" applyProtection="1">
      <alignment vertical="center"/>
    </xf>
    <xf numFmtId="5" fontId="7" fillId="0" borderId="0" xfId="0" applyNumberFormat="1" applyFont="1" applyBorder="1" applyProtection="1">
      <alignment vertical="center"/>
    </xf>
    <xf numFmtId="5" fontId="7" fillId="0" borderId="126" xfId="0" applyNumberFormat="1" applyFont="1" applyBorder="1" applyProtection="1">
      <alignment vertical="center"/>
    </xf>
    <xf numFmtId="0" fontId="7" fillId="0" borderId="72" xfId="0" applyFont="1" applyBorder="1" applyProtection="1">
      <alignment vertical="center"/>
    </xf>
    <xf numFmtId="0" fontId="7" fillId="0" borderId="0" xfId="0" applyFont="1" applyFill="1" applyBorder="1" applyProtection="1">
      <alignment vertical="center"/>
    </xf>
    <xf numFmtId="5" fontId="7" fillId="15" borderId="52" xfId="0" applyNumberFormat="1" applyFont="1" applyFill="1" applyBorder="1" applyProtection="1">
      <alignment vertical="center"/>
      <protection locked="0"/>
    </xf>
    <xf numFmtId="178" fontId="7" fillId="0" borderId="56" xfId="0" applyNumberFormat="1" applyFont="1" applyBorder="1" applyProtection="1">
      <alignment vertical="center"/>
    </xf>
    <xf numFmtId="179" fontId="7" fillId="15" borderId="61" xfId="0" applyNumberFormat="1" applyFont="1" applyFill="1" applyBorder="1" applyProtection="1">
      <alignment vertical="center"/>
      <protection locked="0"/>
    </xf>
    <xf numFmtId="178" fontId="7" fillId="0" borderId="62" xfId="0" applyNumberFormat="1" applyFont="1" applyBorder="1" applyProtection="1">
      <alignment vertical="center"/>
    </xf>
    <xf numFmtId="179" fontId="7" fillId="15" borderId="57" xfId="0" applyNumberFormat="1" applyFont="1" applyFill="1" applyBorder="1" applyProtection="1">
      <alignment vertical="center"/>
      <protection locked="0"/>
    </xf>
    <xf numFmtId="5" fontId="7" fillId="15" borderId="64" xfId="0" applyNumberFormat="1" applyFont="1" applyFill="1" applyBorder="1" applyProtection="1">
      <alignment vertical="center"/>
      <protection locked="0"/>
    </xf>
    <xf numFmtId="0" fontId="7" fillId="0" borderId="0" xfId="0" applyFont="1" applyBorder="1">
      <alignment vertical="center"/>
    </xf>
    <xf numFmtId="178" fontId="7" fillId="0" borderId="68" xfId="0" applyNumberFormat="1" applyFont="1" applyBorder="1" applyProtection="1">
      <alignment vertical="center"/>
    </xf>
    <xf numFmtId="179" fontId="7" fillId="15" borderId="69" xfId="0" applyNumberFormat="1" applyFont="1" applyFill="1" applyBorder="1" applyProtection="1">
      <alignment vertical="center"/>
      <protection locked="0"/>
    </xf>
    <xf numFmtId="178" fontId="7" fillId="0" borderId="70" xfId="0" applyNumberFormat="1" applyFont="1" applyBorder="1" applyProtection="1">
      <alignment vertical="center"/>
    </xf>
    <xf numFmtId="179" fontId="7" fillId="15" borderId="71" xfId="0" applyNumberFormat="1" applyFont="1" applyFill="1" applyBorder="1" applyProtection="1">
      <alignment vertical="center"/>
      <protection locked="0"/>
    </xf>
    <xf numFmtId="0" fontId="7" fillId="0" borderId="72" xfId="0" applyFont="1" applyFill="1" applyBorder="1" applyProtection="1">
      <alignment vertical="center"/>
    </xf>
    <xf numFmtId="179" fontId="7" fillId="0" borderId="73" xfId="0" applyNumberFormat="1" applyFont="1" applyFill="1" applyBorder="1" applyProtection="1">
      <alignment vertical="center"/>
    </xf>
    <xf numFmtId="0" fontId="7" fillId="0" borderId="74" xfId="0" applyFont="1" applyFill="1" applyBorder="1" applyProtection="1">
      <alignment vertical="center"/>
    </xf>
    <xf numFmtId="180" fontId="7" fillId="0" borderId="75" xfId="0" applyNumberFormat="1" applyFont="1" applyFill="1" applyBorder="1" applyProtection="1">
      <alignment vertical="center"/>
    </xf>
    <xf numFmtId="0" fontId="7" fillId="18" borderId="78" xfId="0" applyFont="1" applyFill="1" applyBorder="1" applyProtection="1">
      <alignment vertical="center"/>
    </xf>
    <xf numFmtId="0" fontId="7" fillId="18" borderId="76" xfId="0" applyFont="1" applyFill="1" applyBorder="1" applyProtection="1">
      <alignment vertical="center"/>
    </xf>
    <xf numFmtId="6" fontId="7" fillId="18" borderId="77" xfId="0" applyNumberFormat="1" applyFont="1" applyFill="1" applyBorder="1" applyProtection="1">
      <alignment vertical="center"/>
    </xf>
    <xf numFmtId="0" fontId="7" fillId="0" borderId="78" xfId="0" applyFont="1" applyFill="1" applyBorder="1" applyProtection="1">
      <alignment vertical="center"/>
    </xf>
    <xf numFmtId="0" fontId="7" fillId="0" borderId="76" xfId="0" applyFont="1" applyFill="1" applyBorder="1" applyProtection="1">
      <alignment vertical="center"/>
    </xf>
    <xf numFmtId="6" fontId="7" fillId="0" borderId="77" xfId="0" applyNumberFormat="1" applyFont="1" applyFill="1" applyBorder="1" applyProtection="1">
      <alignment vertical="center"/>
    </xf>
    <xf numFmtId="5" fontId="7" fillId="0" borderId="77" xfId="0" applyNumberFormat="1" applyFont="1" applyFill="1" applyBorder="1" applyProtection="1">
      <alignment vertical="center"/>
    </xf>
    <xf numFmtId="0" fontId="7" fillId="19" borderId="65" xfId="0" applyFont="1" applyFill="1" applyBorder="1" applyProtection="1">
      <alignment vertical="center"/>
    </xf>
    <xf numFmtId="0" fontId="7" fillId="19" borderId="116" xfId="0" applyFont="1" applyFill="1" applyBorder="1" applyProtection="1">
      <alignment vertical="center"/>
    </xf>
    <xf numFmtId="0" fontId="7" fillId="19" borderId="79" xfId="0" applyFont="1" applyFill="1" applyBorder="1" applyProtection="1">
      <alignment vertical="center"/>
    </xf>
    <xf numFmtId="6" fontId="7" fillId="19" borderId="66" xfId="0" applyNumberFormat="1" applyFont="1" applyFill="1" applyBorder="1" applyProtection="1">
      <alignment vertical="center"/>
    </xf>
    <xf numFmtId="0" fontId="5" fillId="24" borderId="1" xfId="0" applyFont="1" applyFill="1" applyBorder="1">
      <alignment vertical="center"/>
    </xf>
    <xf numFmtId="0" fontId="0" fillId="21" borderId="128" xfId="0" applyFill="1" applyBorder="1">
      <alignment vertical="center"/>
    </xf>
    <xf numFmtId="178" fontId="0" fillId="21" borderId="129" xfId="0" applyNumberFormat="1" applyFill="1" applyBorder="1" applyAlignment="1">
      <alignment horizontal="center" vertical="center"/>
    </xf>
    <xf numFmtId="178" fontId="0" fillId="21" borderId="130" xfId="0" applyNumberFormat="1" applyFill="1" applyBorder="1" applyAlignment="1">
      <alignment horizontal="center" vertical="center"/>
    </xf>
    <xf numFmtId="0" fontId="0" fillId="21" borderId="131" xfId="0" applyFill="1" applyBorder="1" applyAlignment="1">
      <alignment horizontal="center" vertical="center"/>
    </xf>
    <xf numFmtId="0" fontId="0" fillId="21" borderId="132" xfId="0" applyFill="1" applyBorder="1" applyAlignment="1">
      <alignment horizontal="center" vertical="center"/>
    </xf>
    <xf numFmtId="0" fontId="0" fillId="21" borderId="133" xfId="0" applyFill="1" applyBorder="1">
      <alignment vertical="center"/>
    </xf>
    <xf numFmtId="6" fontId="0" fillId="0" borderId="101" xfId="0" applyNumberFormat="1" applyBorder="1">
      <alignment vertical="center"/>
    </xf>
    <xf numFmtId="6" fontId="0" fillId="0" borderId="134" xfId="0" applyNumberFormat="1" applyBorder="1">
      <alignment vertical="center"/>
    </xf>
    <xf numFmtId="6" fontId="0" fillId="0" borderId="135" xfId="0" applyNumberFormat="1" applyBorder="1">
      <alignment vertical="center"/>
    </xf>
    <xf numFmtId="6" fontId="0" fillId="0" borderId="136" xfId="0" applyNumberFormat="1" applyBorder="1">
      <alignment vertical="center"/>
    </xf>
    <xf numFmtId="6" fontId="0" fillId="0" borderId="103" xfId="0" applyNumberFormat="1" applyBorder="1">
      <alignment vertical="center"/>
    </xf>
    <xf numFmtId="0" fontId="0" fillId="21" borderId="137" xfId="0" applyFill="1" applyBorder="1">
      <alignment vertical="center"/>
    </xf>
    <xf numFmtId="6" fontId="0" fillId="0" borderId="106" xfId="0" applyNumberFormat="1" applyBorder="1">
      <alignment vertical="center"/>
    </xf>
    <xf numFmtId="6" fontId="0" fillId="0" borderId="104" xfId="0" applyNumberFormat="1" applyBorder="1">
      <alignment vertical="center"/>
    </xf>
    <xf numFmtId="6" fontId="0" fillId="0" borderId="138" xfId="0" applyNumberFormat="1" applyBorder="1">
      <alignment vertical="center"/>
    </xf>
    <xf numFmtId="6" fontId="0" fillId="0" borderId="105" xfId="0" applyNumberFormat="1" applyBorder="1">
      <alignment vertical="center"/>
    </xf>
    <xf numFmtId="6" fontId="0" fillId="0" borderId="139" xfId="0" applyNumberFormat="1" applyBorder="1">
      <alignment vertical="center"/>
    </xf>
    <xf numFmtId="0" fontId="0" fillId="21" borderId="140" xfId="0" applyFill="1" applyBorder="1">
      <alignment vertical="center"/>
    </xf>
    <xf numFmtId="6" fontId="0" fillId="0" borderId="108" xfId="0" applyNumberFormat="1" applyBorder="1">
      <alignment vertical="center"/>
    </xf>
    <xf numFmtId="6" fontId="0" fillId="0" borderId="141" xfId="0" applyNumberFormat="1" applyBorder="1">
      <alignment vertical="center"/>
    </xf>
    <xf numFmtId="6" fontId="0" fillId="0" borderId="109" xfId="0" applyNumberFormat="1" applyBorder="1">
      <alignment vertical="center"/>
    </xf>
    <xf numFmtId="6" fontId="0" fillId="0" borderId="142" xfId="0" applyNumberFormat="1" applyBorder="1">
      <alignment vertical="center"/>
    </xf>
    <xf numFmtId="6" fontId="0" fillId="0" borderId="110" xfId="0" applyNumberFormat="1" applyBorder="1">
      <alignment vertical="center"/>
    </xf>
    <xf numFmtId="0" fontId="0" fillId="21" borderId="143" xfId="0" applyFill="1" applyBorder="1">
      <alignment vertical="center"/>
    </xf>
    <xf numFmtId="6" fontId="0" fillId="0" borderId="112" xfId="0" applyNumberFormat="1" applyBorder="1">
      <alignment vertical="center"/>
    </xf>
    <xf numFmtId="6" fontId="0" fillId="0" borderId="144" xfId="0" applyNumberFormat="1" applyBorder="1">
      <alignment vertical="center"/>
    </xf>
    <xf numFmtId="6" fontId="0" fillId="0" borderId="114" xfId="0" applyNumberFormat="1" applyBorder="1">
      <alignment vertical="center"/>
    </xf>
    <xf numFmtId="6" fontId="0" fillId="0" borderId="145" xfId="0" applyNumberFormat="1" applyBorder="1">
      <alignment vertical="center"/>
    </xf>
    <xf numFmtId="0" fontId="0" fillId="0" borderId="115" xfId="0" applyBorder="1">
      <alignment vertical="center"/>
    </xf>
    <xf numFmtId="0" fontId="0" fillId="0" borderId="0" xfId="0" applyBorder="1">
      <alignment vertical="center"/>
    </xf>
    <xf numFmtId="178" fontId="7" fillId="0" borderId="1" xfId="0" applyNumberFormat="1" applyFont="1" applyBorder="1" applyProtection="1">
      <alignment vertical="center"/>
      <protection locked="0"/>
    </xf>
    <xf numFmtId="178" fontId="7" fillId="0" borderId="4" xfId="0" applyNumberFormat="1" applyFont="1" applyBorder="1" applyProtection="1">
      <alignment vertical="center"/>
      <protection locked="0"/>
    </xf>
    <xf numFmtId="38" fontId="7" fillId="0" borderId="1" xfId="0" applyNumberFormat="1" applyFont="1" applyBorder="1" applyProtection="1">
      <alignment vertical="center"/>
      <protection locked="0"/>
    </xf>
    <xf numFmtId="38" fontId="7" fillId="0" borderId="4" xfId="0" applyNumberFormat="1" applyFont="1" applyBorder="1" applyProtection="1">
      <alignment vertical="center"/>
      <protection locked="0"/>
    </xf>
    <xf numFmtId="38" fontId="7" fillId="4" borderId="5" xfId="0" applyNumberFormat="1" applyFont="1" applyFill="1" applyBorder="1">
      <alignment vertical="center"/>
    </xf>
    <xf numFmtId="38" fontId="7" fillId="5" borderId="5" xfId="0" applyNumberFormat="1" applyFont="1" applyFill="1" applyBorder="1">
      <alignment vertical="center"/>
    </xf>
    <xf numFmtId="38" fontId="7" fillId="6" borderId="5" xfId="0" applyNumberFormat="1" applyFont="1" applyFill="1" applyBorder="1">
      <alignment vertical="center"/>
    </xf>
    <xf numFmtId="38" fontId="7" fillId="8" borderId="5" xfId="0" applyNumberFormat="1" applyFont="1" applyFill="1" applyBorder="1">
      <alignment vertical="center"/>
    </xf>
    <xf numFmtId="20" fontId="7" fillId="0" borderId="0" xfId="0" applyNumberFormat="1" applyFont="1">
      <alignment vertical="center"/>
    </xf>
    <xf numFmtId="38" fontId="0" fillId="0" borderId="0" xfId="0" applyNumberFormat="1">
      <alignment vertical="center"/>
    </xf>
    <xf numFmtId="183" fontId="7" fillId="0" borderId="8" xfId="0" applyNumberFormat="1" applyFont="1" applyBorder="1">
      <alignment vertical="center"/>
    </xf>
    <xf numFmtId="183" fontId="7" fillId="0" borderId="9" xfId="0" applyNumberFormat="1" applyFont="1" applyBorder="1">
      <alignment vertical="center"/>
    </xf>
    <xf numFmtId="183" fontId="7" fillId="0" borderId="11" xfId="0" applyNumberFormat="1" applyFont="1" applyBorder="1">
      <alignment vertical="center"/>
    </xf>
    <xf numFmtId="183" fontId="7" fillId="0" borderId="12" xfId="0" applyNumberFormat="1" applyFont="1" applyBorder="1">
      <alignment vertical="center"/>
    </xf>
    <xf numFmtId="183" fontId="7" fillId="0" borderId="25" xfId="0" applyNumberFormat="1" applyFont="1" applyBorder="1">
      <alignment vertical="center"/>
    </xf>
    <xf numFmtId="183" fontId="7" fillId="0" borderId="26" xfId="0" applyNumberFormat="1" applyFont="1" applyBorder="1">
      <alignment vertical="center"/>
    </xf>
    <xf numFmtId="183" fontId="7" fillId="12" borderId="23" xfId="0" applyNumberFormat="1" applyFont="1" applyFill="1" applyBorder="1">
      <alignment vertical="center"/>
    </xf>
    <xf numFmtId="183" fontId="7" fillId="12" borderId="42" xfId="0" applyNumberFormat="1" applyFont="1" applyFill="1" applyBorder="1">
      <alignment vertical="center"/>
    </xf>
    <xf numFmtId="183" fontId="7" fillId="2" borderId="23" xfId="0" applyNumberFormat="1" applyFont="1" applyFill="1" applyBorder="1">
      <alignment vertical="center"/>
    </xf>
    <xf numFmtId="183" fontId="7" fillId="2" borderId="29" xfId="0" applyNumberFormat="1" applyFont="1" applyFill="1" applyBorder="1">
      <alignment vertical="center"/>
    </xf>
    <xf numFmtId="183" fontId="7" fillId="2" borderId="22" xfId="0" applyNumberFormat="1" applyFont="1" applyFill="1" applyBorder="1">
      <alignment vertical="center"/>
    </xf>
    <xf numFmtId="183" fontId="7" fillId="2" borderId="33" xfId="0" applyNumberFormat="1" applyFont="1" applyFill="1" applyBorder="1">
      <alignment vertical="center"/>
    </xf>
    <xf numFmtId="183" fontId="7" fillId="7" borderId="22" xfId="0" applyNumberFormat="1" applyFont="1" applyFill="1" applyBorder="1">
      <alignment vertical="center"/>
    </xf>
    <xf numFmtId="183" fontId="7" fillId="7" borderId="33" xfId="0" applyNumberFormat="1" applyFont="1" applyFill="1" applyBorder="1">
      <alignment vertical="center"/>
    </xf>
    <xf numFmtId="183" fontId="7" fillId="11" borderId="23" xfId="0" applyNumberFormat="1" applyFont="1" applyFill="1" applyBorder="1">
      <alignment vertical="center"/>
    </xf>
    <xf numFmtId="183" fontId="7" fillId="11" borderId="29" xfId="0" applyNumberFormat="1" applyFont="1" applyFill="1" applyBorder="1">
      <alignment vertical="center"/>
    </xf>
    <xf numFmtId="0" fontId="10" fillId="0" borderId="117" xfId="0" applyFont="1" applyFill="1" applyBorder="1">
      <alignment vertical="center"/>
    </xf>
    <xf numFmtId="176" fontId="10" fillId="0" borderId="117" xfId="0" applyNumberFormat="1" applyFont="1" applyFill="1" applyBorder="1" applyAlignment="1">
      <alignment horizontal="right" vertical="center"/>
    </xf>
    <xf numFmtId="0" fontId="5" fillId="0" borderId="117" xfId="0" applyFont="1" applyBorder="1">
      <alignment vertical="center"/>
    </xf>
    <xf numFmtId="0" fontId="7" fillId="0" borderId="147" xfId="0" applyFont="1" applyBorder="1">
      <alignment vertical="center"/>
    </xf>
    <xf numFmtId="0" fontId="7" fillId="0" borderId="148" xfId="0" applyFont="1" applyBorder="1">
      <alignment vertical="center"/>
    </xf>
    <xf numFmtId="0" fontId="7" fillId="0" borderId="149" xfId="0" applyFont="1" applyBorder="1">
      <alignment vertical="center"/>
    </xf>
    <xf numFmtId="0" fontId="7" fillId="0" borderId="150" xfId="0" applyFont="1" applyBorder="1">
      <alignment vertical="center"/>
    </xf>
    <xf numFmtId="0" fontId="7" fillId="0" borderId="151" xfId="0" applyFont="1" applyBorder="1">
      <alignment vertical="center"/>
    </xf>
    <xf numFmtId="0" fontId="7" fillId="0" borderId="152" xfId="0" applyFont="1" applyBorder="1">
      <alignment vertical="center"/>
    </xf>
    <xf numFmtId="0" fontId="7" fillId="0" borderId="153" xfId="0" applyFont="1" applyBorder="1">
      <alignment vertical="center"/>
    </xf>
    <xf numFmtId="0" fontId="7" fillId="0" borderId="154" xfId="0" applyFont="1" applyBorder="1">
      <alignment vertical="center"/>
    </xf>
    <xf numFmtId="0" fontId="4" fillId="25" borderId="146" xfId="0" applyFont="1" applyFill="1" applyBorder="1">
      <alignment vertical="center"/>
    </xf>
    <xf numFmtId="0" fontId="4" fillId="25" borderId="155" xfId="0" applyFont="1" applyFill="1" applyBorder="1">
      <alignment vertical="center"/>
    </xf>
    <xf numFmtId="0" fontId="7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3" fillId="0" borderId="0" xfId="1">
      <alignment vertical="center"/>
    </xf>
    <xf numFmtId="0" fontId="0" fillId="0" borderId="159" xfId="0" applyBorder="1" applyProtection="1">
      <alignment vertical="center"/>
    </xf>
    <xf numFmtId="0" fontId="0" fillId="0" borderId="163" xfId="0" applyBorder="1" applyProtection="1">
      <alignment vertical="center"/>
    </xf>
    <xf numFmtId="0" fontId="0" fillId="0" borderId="166" xfId="0" applyBorder="1" applyProtection="1">
      <alignment vertical="center"/>
    </xf>
    <xf numFmtId="0" fontId="0" fillId="0" borderId="170" xfId="0" applyBorder="1" applyProtection="1">
      <alignment vertical="center"/>
    </xf>
    <xf numFmtId="0" fontId="7" fillId="0" borderId="0" xfId="0" applyFont="1" applyFill="1" applyBorder="1">
      <alignment vertical="center"/>
    </xf>
    <xf numFmtId="0" fontId="0" fillId="21" borderId="1" xfId="0" applyFill="1" applyBorder="1" applyProtection="1">
      <alignment vertical="center"/>
    </xf>
    <xf numFmtId="0" fontId="7" fillId="21" borderId="1" xfId="0" applyFont="1" applyFill="1" applyBorder="1" applyProtection="1">
      <alignment vertical="center"/>
    </xf>
    <xf numFmtId="0" fontId="7" fillId="21" borderId="1" xfId="0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178" fontId="0" fillId="0" borderId="1" xfId="0" applyNumberFormat="1" applyBorder="1" applyProtection="1">
      <alignment vertical="center"/>
    </xf>
    <xf numFmtId="178" fontId="0" fillId="0" borderId="1" xfId="0" applyNumberFormat="1" applyFill="1" applyBorder="1" applyProtection="1">
      <alignment vertical="center"/>
    </xf>
    <xf numFmtId="0" fontId="7" fillId="17" borderId="65" xfId="0" applyFont="1" applyFill="1" applyBorder="1" applyProtection="1">
      <alignment vertical="center"/>
    </xf>
    <xf numFmtId="5" fontId="7" fillId="17" borderId="66" xfId="0" applyNumberFormat="1" applyFont="1" applyFill="1" applyBorder="1" applyProtection="1">
      <alignment vertical="center"/>
    </xf>
    <xf numFmtId="0" fontId="7" fillId="0" borderId="67" xfId="0" applyFont="1" applyBorder="1" applyProtection="1">
      <alignment vertical="center"/>
    </xf>
    <xf numFmtId="0" fontId="7" fillId="0" borderId="83" xfId="0" applyFont="1" applyBorder="1" applyProtection="1">
      <alignment vertical="center"/>
    </xf>
    <xf numFmtId="0" fontId="7" fillId="0" borderId="84" xfId="0" applyFont="1" applyBorder="1" applyProtection="1">
      <alignment vertical="center"/>
    </xf>
    <xf numFmtId="5" fontId="7" fillId="0" borderId="85" xfId="0" applyNumberFormat="1" applyFont="1" applyBorder="1" applyProtection="1">
      <alignment vertical="center"/>
    </xf>
    <xf numFmtId="0" fontId="7" fillId="0" borderId="79" xfId="0" applyFont="1" applyBorder="1" applyProtection="1">
      <alignment vertical="center"/>
    </xf>
    <xf numFmtId="176" fontId="7" fillId="0" borderId="66" xfId="0" applyNumberFormat="1" applyFont="1" applyBorder="1" applyProtection="1">
      <alignment vertical="center"/>
    </xf>
    <xf numFmtId="178" fontId="7" fillId="22" borderId="51" xfId="0" applyNumberFormat="1" applyFont="1" applyFill="1" applyBorder="1" applyProtection="1">
      <alignment vertical="center"/>
      <protection locked="0"/>
    </xf>
    <xf numFmtId="178" fontId="7" fillId="22" borderId="56" xfId="0" applyNumberFormat="1" applyFont="1" applyFill="1" applyBorder="1" applyProtection="1">
      <alignment vertical="center"/>
      <protection locked="0"/>
    </xf>
    <xf numFmtId="178" fontId="7" fillId="22" borderId="63" xfId="0" applyNumberFormat="1" applyFont="1" applyFill="1" applyBorder="1" applyProtection="1">
      <alignment vertical="center"/>
      <protection locked="0"/>
    </xf>
    <xf numFmtId="0" fontId="7" fillId="21" borderId="91" xfId="0" applyFont="1" applyFill="1" applyBorder="1" applyProtection="1">
      <alignment vertical="center"/>
    </xf>
    <xf numFmtId="0" fontId="7" fillId="21" borderId="92" xfId="0" applyFont="1" applyFill="1" applyBorder="1" applyProtection="1">
      <alignment vertical="center"/>
    </xf>
    <xf numFmtId="0" fontId="7" fillId="21" borderId="93" xfId="0" applyFont="1" applyFill="1" applyBorder="1" applyProtection="1">
      <alignment vertical="center"/>
    </xf>
    <xf numFmtId="0" fontId="7" fillId="21" borderId="94" xfId="0" applyFont="1" applyFill="1" applyBorder="1" applyProtection="1">
      <alignment vertical="center"/>
    </xf>
    <xf numFmtId="0" fontId="7" fillId="21" borderId="95" xfId="0" applyFont="1" applyFill="1" applyBorder="1" applyProtection="1">
      <alignment vertical="center"/>
    </xf>
    <xf numFmtId="0" fontId="7" fillId="21" borderId="96" xfId="0" applyFont="1" applyFill="1" applyBorder="1" applyProtection="1">
      <alignment vertical="center"/>
    </xf>
    <xf numFmtId="0" fontId="7" fillId="21" borderId="97" xfId="0" applyFont="1" applyFill="1" applyBorder="1" applyProtection="1">
      <alignment vertical="center"/>
    </xf>
    <xf numFmtId="0" fontId="7" fillId="21" borderId="98" xfId="0" applyFont="1" applyFill="1" applyBorder="1" applyProtection="1">
      <alignment vertical="center"/>
    </xf>
    <xf numFmtId="0" fontId="7" fillId="21" borderId="99" xfId="0" applyFont="1" applyFill="1" applyBorder="1" applyProtection="1">
      <alignment vertical="center"/>
    </xf>
    <xf numFmtId="0" fontId="7" fillId="21" borderId="100" xfId="0" applyFont="1" applyFill="1" applyBorder="1" applyProtection="1">
      <alignment vertical="center"/>
    </xf>
    <xf numFmtId="5" fontId="7" fillId="0" borderId="103" xfId="0" applyNumberFormat="1" applyFont="1" applyBorder="1" applyProtection="1">
      <alignment vertical="center"/>
    </xf>
    <xf numFmtId="5" fontId="7" fillId="0" borderId="106" xfId="0" applyNumberFormat="1" applyFont="1" applyBorder="1" applyProtection="1">
      <alignment vertical="center"/>
    </xf>
    <xf numFmtId="0" fontId="7" fillId="21" borderId="107" xfId="0" applyFont="1" applyFill="1" applyBorder="1" applyProtection="1">
      <alignment vertical="center"/>
    </xf>
    <xf numFmtId="5" fontId="7" fillId="0" borderId="110" xfId="0" applyNumberFormat="1" applyFont="1" applyBorder="1" applyProtection="1">
      <alignment vertical="center"/>
    </xf>
    <xf numFmtId="0" fontId="7" fillId="21" borderId="111" xfId="0" applyFont="1" applyFill="1" applyBorder="1" applyProtection="1">
      <alignment vertical="center"/>
    </xf>
    <xf numFmtId="181" fontId="7" fillId="0" borderId="112" xfId="0" applyNumberFormat="1" applyFont="1" applyBorder="1" applyProtection="1">
      <alignment vertical="center"/>
    </xf>
    <xf numFmtId="5" fontId="7" fillId="0" borderId="113" xfId="0" applyNumberFormat="1" applyFont="1" applyBorder="1" applyProtection="1">
      <alignment vertical="center"/>
    </xf>
    <xf numFmtId="182" fontId="7" fillId="0" borderId="112" xfId="0" applyNumberFormat="1" applyFont="1" applyBorder="1" applyProtection="1">
      <alignment vertical="center"/>
    </xf>
    <xf numFmtId="5" fontId="7" fillId="0" borderId="114" xfId="0" applyNumberFormat="1" applyFont="1" applyBorder="1" applyProtection="1">
      <alignment vertical="center"/>
    </xf>
    <xf numFmtId="5" fontId="7" fillId="0" borderId="115" xfId="0" applyNumberFormat="1" applyFont="1" applyBorder="1" applyProtection="1">
      <alignment vertical="center"/>
    </xf>
    <xf numFmtId="0" fontId="7" fillId="9" borderId="1" xfId="0" applyFont="1" applyFill="1" applyBorder="1" applyAlignment="1" applyProtection="1">
      <alignment horizontal="center" vertical="center"/>
    </xf>
    <xf numFmtId="178" fontId="7" fillId="0" borderId="1" xfId="0" applyNumberFormat="1" applyFont="1" applyBorder="1" applyProtection="1">
      <alignment vertical="center"/>
    </xf>
    <xf numFmtId="38" fontId="7" fillId="0" borderId="1" xfId="0" applyNumberFormat="1" applyFont="1" applyBorder="1" applyProtection="1">
      <alignment vertical="center"/>
    </xf>
    <xf numFmtId="178" fontId="7" fillId="0" borderId="4" xfId="0" applyNumberFormat="1" applyFont="1" applyBorder="1" applyProtection="1">
      <alignment vertical="center"/>
    </xf>
    <xf numFmtId="38" fontId="7" fillId="0" borderId="4" xfId="0" applyNumberFormat="1" applyFont="1" applyBorder="1" applyProtection="1">
      <alignment vertical="center"/>
    </xf>
    <xf numFmtId="0" fontId="7" fillId="5" borderId="5" xfId="0" applyFont="1" applyFill="1" applyBorder="1" applyProtection="1">
      <alignment vertical="center"/>
    </xf>
    <xf numFmtId="38" fontId="7" fillId="5" borderId="5" xfId="0" applyNumberFormat="1" applyFont="1" applyFill="1" applyBorder="1" applyProtection="1">
      <alignment vertical="center"/>
    </xf>
    <xf numFmtId="20" fontId="7" fillId="0" borderId="0" xfId="0" applyNumberFormat="1" applyFont="1" applyProtection="1">
      <alignment vertical="center"/>
    </xf>
    <xf numFmtId="0" fontId="7" fillId="4" borderId="5" xfId="0" applyFont="1" applyFill="1" applyBorder="1" applyProtection="1">
      <alignment vertical="center"/>
    </xf>
    <xf numFmtId="38" fontId="7" fillId="4" borderId="5" xfId="0" applyNumberFormat="1" applyFont="1" applyFill="1" applyBorder="1" applyProtection="1">
      <alignment vertical="center"/>
    </xf>
    <xf numFmtId="0" fontId="7" fillId="6" borderId="5" xfId="0" applyFont="1" applyFill="1" applyBorder="1" applyProtection="1">
      <alignment vertical="center"/>
    </xf>
    <xf numFmtId="38" fontId="7" fillId="6" borderId="5" xfId="0" applyNumberFormat="1" applyFont="1" applyFill="1" applyBorder="1" applyProtection="1">
      <alignment vertical="center"/>
    </xf>
    <xf numFmtId="0" fontId="7" fillId="8" borderId="5" xfId="0" applyFont="1" applyFill="1" applyBorder="1" applyProtection="1">
      <alignment vertical="center"/>
    </xf>
    <xf numFmtId="38" fontId="7" fillId="8" borderId="5" xfId="0" applyNumberFormat="1" applyFont="1" applyFill="1" applyBorder="1" applyProtection="1">
      <alignment vertical="center"/>
    </xf>
    <xf numFmtId="0" fontId="4" fillId="23" borderId="0" xfId="0" applyFont="1" applyFill="1" applyProtection="1">
      <alignment vertical="center"/>
    </xf>
    <xf numFmtId="176" fontId="4" fillId="23" borderId="0" xfId="0" applyNumberFormat="1" applyFont="1" applyFill="1" applyAlignment="1" applyProtection="1">
      <alignment horizontal="right" vertical="center"/>
    </xf>
    <xf numFmtId="0" fontId="9" fillId="0" borderId="0" xfId="0" applyFont="1" applyProtection="1">
      <alignment vertical="center"/>
    </xf>
    <xf numFmtId="5" fontId="7" fillId="0" borderId="0" xfId="0" applyNumberFormat="1" applyFont="1" applyProtection="1">
      <alignment vertical="center"/>
    </xf>
    <xf numFmtId="0" fontId="7" fillId="22" borderId="1" xfId="0" applyFont="1" applyFill="1" applyBorder="1" applyProtection="1">
      <alignment vertical="center"/>
      <protection locked="0"/>
    </xf>
    <xf numFmtId="0" fontId="0" fillId="22" borderId="1" xfId="0" applyFill="1" applyBorder="1" applyProtection="1">
      <alignment vertical="center"/>
      <protection locked="0"/>
    </xf>
    <xf numFmtId="5" fontId="0" fillId="22" borderId="1" xfId="0" applyNumberFormat="1" applyFill="1" applyBorder="1" applyProtection="1">
      <alignment vertical="center"/>
      <protection locked="0"/>
    </xf>
    <xf numFmtId="0" fontId="0" fillId="21" borderId="1" xfId="0" applyFill="1" applyBorder="1" applyAlignment="1" applyProtection="1">
      <alignment horizontal="center" vertical="center"/>
    </xf>
    <xf numFmtId="0" fontId="0" fillId="21" borderId="156" xfId="0" applyFill="1" applyBorder="1" applyAlignment="1" applyProtection="1">
      <alignment horizontal="center" vertical="center"/>
    </xf>
    <xf numFmtId="0" fontId="0" fillId="21" borderId="157" xfId="0" applyFill="1" applyBorder="1" applyAlignment="1" applyProtection="1">
      <alignment horizontal="center" vertical="center"/>
    </xf>
    <xf numFmtId="0" fontId="0" fillId="21" borderId="132" xfId="0" applyFill="1" applyBorder="1" applyAlignment="1" applyProtection="1">
      <alignment horizontal="center" vertical="center"/>
    </xf>
    <xf numFmtId="0" fontId="0" fillId="21" borderId="158" xfId="0" applyFill="1" applyBorder="1" applyAlignment="1" applyProtection="1">
      <alignment horizontal="center" vertical="center"/>
    </xf>
    <xf numFmtId="0" fontId="0" fillId="21" borderId="162" xfId="0" applyFill="1" applyBorder="1" applyAlignment="1" applyProtection="1">
      <alignment horizontal="center" vertical="center"/>
    </xf>
    <xf numFmtId="0" fontId="0" fillId="21" borderId="165" xfId="0" applyFill="1" applyBorder="1" applyAlignment="1" applyProtection="1">
      <alignment horizontal="center" vertical="center"/>
    </xf>
    <xf numFmtId="0" fontId="0" fillId="0" borderId="160" xfId="0" applyBorder="1" applyProtection="1">
      <alignment vertical="center"/>
    </xf>
    <xf numFmtId="0" fontId="0" fillId="0" borderId="161" xfId="0" applyBorder="1" applyProtection="1">
      <alignment vertical="center"/>
    </xf>
    <xf numFmtId="0" fontId="0" fillId="0" borderId="59" xfId="0" applyBorder="1" applyProtection="1">
      <alignment vertical="center"/>
    </xf>
    <xf numFmtId="0" fontId="0" fillId="0" borderId="164" xfId="0" applyBorder="1" applyProtection="1">
      <alignment vertical="center"/>
    </xf>
    <xf numFmtId="0" fontId="0" fillId="0" borderId="167" xfId="0" applyBorder="1" applyProtection="1">
      <alignment vertical="center"/>
    </xf>
    <xf numFmtId="0" fontId="0" fillId="0" borderId="168" xfId="0" applyBorder="1" applyProtection="1">
      <alignment vertical="center"/>
    </xf>
    <xf numFmtId="0" fontId="0" fillId="21" borderId="169" xfId="0" applyFill="1" applyBorder="1" applyAlignment="1" applyProtection="1">
      <alignment horizontal="center" vertical="center"/>
    </xf>
    <xf numFmtId="0" fontId="0" fillId="0" borderId="171" xfId="0" applyBorder="1" applyProtection="1">
      <alignment vertical="center"/>
    </xf>
    <xf numFmtId="0" fontId="0" fillId="0" borderId="172" xfId="0" applyBorder="1" applyProtection="1">
      <alignment vertical="center"/>
    </xf>
    <xf numFmtId="0" fontId="7" fillId="0" borderId="0" xfId="0" applyFont="1" applyAlignment="1">
      <alignment horizontal="right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118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4" fillId="20" borderId="80" xfId="0" applyFont="1" applyFill="1" applyBorder="1" applyAlignment="1" applyProtection="1">
      <alignment horizontal="center" vertical="center"/>
    </xf>
    <xf numFmtId="0" fontId="4" fillId="20" borderId="81" xfId="0" applyFont="1" applyFill="1" applyBorder="1" applyAlignment="1" applyProtection="1">
      <alignment horizontal="center" vertical="center"/>
    </xf>
    <xf numFmtId="0" fontId="4" fillId="20" borderId="82" xfId="0" applyFont="1" applyFill="1" applyBorder="1" applyAlignment="1" applyProtection="1">
      <alignment horizontal="center" vertical="center"/>
    </xf>
    <xf numFmtId="0" fontId="4" fillId="13" borderId="48" xfId="0" applyFont="1" applyFill="1" applyBorder="1" applyAlignment="1" applyProtection="1">
      <alignment horizontal="center" vertical="center"/>
    </xf>
    <xf numFmtId="0" fontId="4" fillId="13" borderId="49" xfId="0" applyFont="1" applyFill="1" applyBorder="1" applyAlignment="1" applyProtection="1">
      <alignment horizontal="center" vertical="center"/>
    </xf>
    <xf numFmtId="0" fontId="4" fillId="14" borderId="48" xfId="0" applyFont="1" applyFill="1" applyBorder="1" applyAlignment="1" applyProtection="1">
      <alignment horizontal="center" vertical="center"/>
    </xf>
    <xf numFmtId="0" fontId="4" fillId="14" borderId="50" xfId="0" applyFont="1" applyFill="1" applyBorder="1" applyAlignment="1" applyProtection="1">
      <alignment horizontal="center" vertical="center"/>
    </xf>
    <xf numFmtId="0" fontId="4" fillId="14" borderId="49" xfId="0" applyFont="1" applyFill="1" applyBorder="1" applyAlignment="1" applyProtection="1">
      <alignment horizontal="center" vertical="center"/>
    </xf>
    <xf numFmtId="0" fontId="7" fillId="16" borderId="53" xfId="0" applyFont="1" applyFill="1" applyBorder="1" applyAlignment="1" applyProtection="1">
      <alignment horizontal="center" vertical="center"/>
    </xf>
    <xf numFmtId="0" fontId="7" fillId="16" borderId="54" xfId="0" applyFont="1" applyFill="1" applyBorder="1" applyAlignment="1" applyProtection="1">
      <alignment horizontal="center" vertical="center"/>
    </xf>
    <xf numFmtId="0" fontId="7" fillId="16" borderId="55" xfId="0" applyFont="1" applyFill="1" applyBorder="1" applyAlignment="1" applyProtection="1">
      <alignment horizontal="center" vertical="center"/>
    </xf>
    <xf numFmtId="0" fontId="7" fillId="0" borderId="58" xfId="0" applyFont="1" applyFill="1" applyBorder="1" applyAlignment="1" applyProtection="1">
      <alignment horizontal="center" vertical="center"/>
    </xf>
    <xf numFmtId="0" fontId="7" fillId="0" borderId="59" xfId="0" applyFont="1" applyFill="1" applyBorder="1" applyAlignment="1" applyProtection="1">
      <alignment horizontal="center" vertical="center"/>
    </xf>
    <xf numFmtId="0" fontId="7" fillId="0" borderId="60" xfId="0" applyFont="1" applyFill="1" applyBorder="1" applyAlignment="1" applyProtection="1">
      <alignment horizontal="center" vertical="center"/>
    </xf>
    <xf numFmtId="0" fontId="7" fillId="16" borderId="2" xfId="0" applyFont="1" applyFill="1" applyBorder="1" applyAlignment="1" applyProtection="1">
      <alignment horizontal="center" vertical="center"/>
    </xf>
    <xf numFmtId="0" fontId="7" fillId="16" borderId="3" xfId="0" applyFont="1" applyFill="1" applyBorder="1" applyAlignment="1" applyProtection="1">
      <alignment horizontal="center" vertical="center"/>
    </xf>
    <xf numFmtId="0" fontId="7" fillId="21" borderId="124" xfId="0" applyFont="1" applyFill="1" applyBorder="1" applyAlignment="1" applyProtection="1">
      <alignment horizontal="center" vertical="center"/>
    </xf>
    <xf numFmtId="0" fontId="7" fillId="21" borderId="123" xfId="0" applyFont="1" applyFill="1" applyBorder="1" applyAlignment="1" applyProtection="1">
      <alignment horizontal="center" vertical="center"/>
    </xf>
    <xf numFmtId="0" fontId="7" fillId="21" borderId="125" xfId="0" applyFont="1" applyFill="1" applyBorder="1" applyAlignment="1" applyProtection="1">
      <alignment horizontal="center" vertical="center"/>
    </xf>
    <xf numFmtId="0" fontId="7" fillId="21" borderId="122" xfId="0" applyFont="1" applyFill="1" applyBorder="1" applyAlignment="1" applyProtection="1">
      <alignment horizontal="center" vertical="center"/>
    </xf>
    <xf numFmtId="0" fontId="7" fillId="12" borderId="43" xfId="0" applyFont="1" applyFill="1" applyBorder="1" applyAlignment="1">
      <alignment horizontal="center" vertical="center" textRotation="255"/>
    </xf>
    <xf numFmtId="0" fontId="7" fillId="12" borderId="44" xfId="0" applyFont="1" applyFill="1" applyBorder="1" applyAlignment="1">
      <alignment horizontal="center" vertical="center" textRotation="255"/>
    </xf>
    <xf numFmtId="0" fontId="7" fillId="12" borderId="10" xfId="0" applyFont="1" applyFill="1" applyBorder="1" applyAlignment="1">
      <alignment horizontal="center" vertical="center" textRotation="255"/>
    </xf>
    <xf numFmtId="0" fontId="7" fillId="12" borderId="0" xfId="0" applyFont="1" applyFill="1" applyBorder="1" applyAlignment="1">
      <alignment horizontal="center" vertical="center" textRotation="255"/>
    </xf>
    <xf numFmtId="0" fontId="7" fillId="12" borderId="36" xfId="0" applyFont="1" applyFill="1" applyBorder="1" applyAlignment="1">
      <alignment horizontal="center" vertical="center" textRotation="255"/>
    </xf>
    <xf numFmtId="0" fontId="7" fillId="12" borderId="27" xfId="0" applyFont="1" applyFill="1" applyBorder="1" applyAlignment="1">
      <alignment horizontal="center" vertical="center" textRotation="255"/>
    </xf>
    <xf numFmtId="0" fontId="7" fillId="11" borderId="10" xfId="0" applyFont="1" applyFill="1" applyBorder="1" applyAlignment="1">
      <alignment horizontal="center" vertical="center" textRotation="255"/>
    </xf>
    <xf numFmtId="0" fontId="7" fillId="11" borderId="36" xfId="0" applyFont="1" applyFill="1" applyBorder="1" applyAlignment="1">
      <alignment horizontal="center" vertical="center" textRotation="255"/>
    </xf>
    <xf numFmtId="0" fontId="7" fillId="2" borderId="20" xfId="0" applyFont="1" applyFill="1" applyBorder="1" applyAlignment="1">
      <alignment horizontal="center" vertical="center" textRotation="255"/>
    </xf>
    <xf numFmtId="0" fontId="7" fillId="2" borderId="30" xfId="0" applyFont="1" applyFill="1" applyBorder="1" applyAlignment="1">
      <alignment horizontal="center" vertical="center" textRotation="255"/>
    </xf>
    <xf numFmtId="0" fontId="7" fillId="2" borderId="34" xfId="0" applyFont="1" applyFill="1" applyBorder="1" applyAlignment="1">
      <alignment horizontal="center" vertical="center" textRotation="255"/>
    </xf>
    <xf numFmtId="0" fontId="7" fillId="3" borderId="10" xfId="0" applyFont="1" applyFill="1" applyBorder="1" applyAlignment="1">
      <alignment horizontal="center" vertical="center" textRotation="255"/>
    </xf>
    <xf numFmtId="0" fontId="7" fillId="3" borderId="0" xfId="0" applyFont="1" applyFill="1" applyBorder="1" applyAlignment="1">
      <alignment horizontal="center" vertical="center" textRotation="255"/>
    </xf>
    <xf numFmtId="0" fontId="7" fillId="3" borderId="13" xfId="0" applyFont="1" applyFill="1" applyBorder="1" applyAlignment="1">
      <alignment horizontal="center" vertical="center" textRotation="255"/>
    </xf>
    <xf numFmtId="0" fontId="7" fillId="3" borderId="14" xfId="0" applyFont="1" applyFill="1" applyBorder="1" applyAlignment="1">
      <alignment horizontal="center" vertical="center" textRotation="255"/>
    </xf>
    <xf numFmtId="0" fontId="7" fillId="0" borderId="0" xfId="0" applyFont="1" applyAlignment="1" applyProtection="1">
      <alignment horizontal="right" vertical="center"/>
    </xf>
    <xf numFmtId="0" fontId="7" fillId="9" borderId="2" xfId="0" applyFont="1" applyFill="1" applyBorder="1" applyAlignment="1" applyProtection="1">
      <alignment horizontal="center" vertical="center"/>
    </xf>
    <xf numFmtId="0" fontId="7" fillId="9" borderId="118" xfId="0" applyFont="1" applyFill="1" applyBorder="1" applyAlignment="1" applyProtection="1">
      <alignment horizontal="center" vertical="center"/>
    </xf>
    <xf numFmtId="0" fontId="7" fillId="9" borderId="3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0" fontId="7" fillId="9" borderId="1" xfId="0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center" vertical="center"/>
    </xf>
  </cellXfs>
  <cellStyles count="2">
    <cellStyle name="ハイパーリンク" xfId="1" builtinId="8"/>
    <cellStyle name="標準" xfId="0" builtinId="0"/>
  </cellStyles>
  <dxfs count="15"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  <fill>
        <patternFill patternType="solid">
          <bgColor rgb="FFFFF8E5"/>
        </patternFill>
      </fill>
    </dxf>
    <dxf>
      <font>
        <b/>
        <i val="0"/>
        <color rgb="FFFF5050"/>
      </font>
    </dxf>
    <dxf>
      <font>
        <b/>
        <i val="0"/>
        <color rgb="FFFF5050"/>
      </font>
    </dxf>
  </dxfs>
  <tableStyles count="0" defaultTableStyle="TableStyleMedium2" defaultPivotStyle="PivotStyleLight16"/>
  <colors>
    <mruColors>
      <color rgb="FFFFF9E5"/>
      <color rgb="FFACDEFF"/>
      <color rgb="FFFF5050"/>
      <color rgb="FFF4FFC7"/>
      <color rgb="FFB9FFFA"/>
      <color rgb="FFADEFFD"/>
      <color rgb="FF73FDD6"/>
      <color rgb="FF73FB79"/>
      <color rgb="FFFFFD7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貯蓄残高!$N$3</c:f>
              <c:strCache>
                <c:ptCount val="1"/>
                <c:pt idx="0">
                  <c:v>貯蓄残高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貯蓄残高!$B$4:$B$16</c:f>
              <c:strCache>
                <c:ptCount val="13"/>
                <c:pt idx="0">
                  <c:v>昨年末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貯蓄残高!$N$4:$N$16</c:f>
              <c:numCache>
                <c:formatCode>"¥"#,##0_);[Red]\("¥"#,##0\)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8-452A-B7CF-4511F8590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3256504"/>
        <c:axId val="803250928"/>
      </c:barChart>
      <c:catAx>
        <c:axId val="803256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250928"/>
        <c:crosses val="autoZero"/>
        <c:auto val="1"/>
        <c:lblAlgn val="ctr"/>
        <c:lblOffset val="100"/>
        <c:noMultiLvlLbl val="0"/>
      </c:catAx>
      <c:valAx>
        <c:axId val="80325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256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電気代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光熱費!$D$3:$D$4</c:f>
              <c:strCache>
                <c:ptCount val="2"/>
                <c:pt idx="0">
                  <c:v>電気</c:v>
                </c:pt>
                <c:pt idx="1">
                  <c:v>金額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光熱費!$D$5:$D$16</c:f>
              <c:numCache>
                <c:formatCode>"¥"#,##0_);\("¥"#,##0\)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01DF-2B46-8A7B-CC15ADA24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883040"/>
        <c:axId val="873884720"/>
      </c:barChart>
      <c:lineChart>
        <c:grouping val="standard"/>
        <c:varyColors val="0"/>
        <c:ser>
          <c:idx val="0"/>
          <c:order val="0"/>
          <c:tx>
            <c:strRef>
              <c:f>光熱費!$C$3:$C$4</c:f>
              <c:strCache>
                <c:ptCount val="2"/>
                <c:pt idx="0">
                  <c:v>電気</c:v>
                </c:pt>
                <c:pt idx="1">
                  <c:v>使用量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光熱費!$C$5:$C$16</c:f>
              <c:numCache>
                <c:formatCode>#"kWh"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DF-2B46-8A7B-CC15ADA24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603232"/>
        <c:axId val="759093552"/>
      </c:lineChart>
      <c:catAx>
        <c:axId val="87388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4720"/>
        <c:crosses val="autoZero"/>
        <c:auto val="1"/>
        <c:lblAlgn val="ctr"/>
        <c:lblOffset val="100"/>
        <c:noMultiLvlLbl val="0"/>
      </c:catAx>
      <c:valAx>
        <c:axId val="8738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3040"/>
        <c:crosses val="autoZero"/>
        <c:crossBetween val="between"/>
      </c:valAx>
      <c:valAx>
        <c:axId val="759093552"/>
        <c:scaling>
          <c:orientation val="minMax"/>
        </c:scaling>
        <c:delete val="0"/>
        <c:axPos val="r"/>
        <c:numFmt formatCode="#&quot;kWh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ガス代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光熱費!$F$3:$F$4</c:f>
              <c:strCache>
                <c:ptCount val="2"/>
                <c:pt idx="0">
                  <c:v>ガス</c:v>
                </c:pt>
                <c:pt idx="1">
                  <c:v>金額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val>
            <c:numRef>
              <c:f>光熱費!$F$5:$F$16</c:f>
              <c:numCache>
                <c:formatCode>"¥"#,##0_);\("¥"#,##0\)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B70D-484D-B56F-0A89A0D56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883040"/>
        <c:axId val="873884720"/>
      </c:barChart>
      <c:lineChart>
        <c:grouping val="standard"/>
        <c:varyColors val="0"/>
        <c:ser>
          <c:idx val="0"/>
          <c:order val="0"/>
          <c:tx>
            <c:strRef>
              <c:f>光熱費!$E$3:$E$4</c:f>
              <c:strCache>
                <c:ptCount val="2"/>
                <c:pt idx="0">
                  <c:v>ガス</c:v>
                </c:pt>
                <c:pt idx="1">
                  <c:v>使用量</c:v>
                </c:pt>
              </c:strCache>
            </c:strRef>
          </c:tx>
          <c:spPr>
            <a:ln w="28575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光熱費!$E$5:$E$16</c:f>
              <c:numCache>
                <c:formatCode>#"㎥"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0D-484D-B56F-0A89A0D56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603232"/>
        <c:axId val="759093552"/>
      </c:lineChart>
      <c:catAx>
        <c:axId val="87388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4720"/>
        <c:crosses val="autoZero"/>
        <c:auto val="1"/>
        <c:lblAlgn val="ctr"/>
        <c:lblOffset val="100"/>
        <c:noMultiLvlLbl val="0"/>
      </c:catAx>
      <c:valAx>
        <c:axId val="8738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3040"/>
        <c:crosses val="autoZero"/>
        <c:crossBetween val="between"/>
      </c:valAx>
      <c:valAx>
        <c:axId val="759093552"/>
        <c:scaling>
          <c:orientation val="minMax"/>
        </c:scaling>
        <c:delete val="0"/>
        <c:axPos val="r"/>
        <c:numFmt formatCode="#&quot;㎥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水道代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光熱費!$H$3:$H$4</c:f>
              <c:strCache>
                <c:ptCount val="2"/>
                <c:pt idx="0">
                  <c:v>水道</c:v>
                </c:pt>
                <c:pt idx="1">
                  <c:v>金額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光熱費!$H$5:$H$16</c:f>
              <c:numCache>
                <c:formatCode>"¥"#,##0_);\("¥"#,##0\)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14D7-E14A-9B1A-4FCCF55D9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883040"/>
        <c:axId val="873884720"/>
      </c:barChart>
      <c:lineChart>
        <c:grouping val="standard"/>
        <c:varyColors val="0"/>
        <c:ser>
          <c:idx val="0"/>
          <c:order val="0"/>
          <c:tx>
            <c:strRef>
              <c:f>光熱費!$G$3:$G$4</c:f>
              <c:strCache>
                <c:ptCount val="2"/>
                <c:pt idx="0">
                  <c:v>水道</c:v>
                </c:pt>
                <c:pt idx="1">
                  <c:v>使用量</c:v>
                </c:pt>
              </c:strCache>
            </c:strRef>
          </c:tx>
          <c:spPr>
            <a:ln w="28575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光熱費!$G$5:$G$16</c:f>
              <c:numCache>
                <c:formatCode>#"㎥"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D7-E14A-9B1A-4FCCF55D9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603232"/>
        <c:axId val="759093552"/>
      </c:lineChart>
      <c:catAx>
        <c:axId val="87388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4720"/>
        <c:crosses val="autoZero"/>
        <c:auto val="1"/>
        <c:lblAlgn val="ctr"/>
        <c:lblOffset val="100"/>
        <c:noMultiLvlLbl val="0"/>
      </c:catAx>
      <c:valAx>
        <c:axId val="8738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3040"/>
        <c:crosses val="autoZero"/>
        <c:crossBetween val="between"/>
      </c:valAx>
      <c:valAx>
        <c:axId val="759093552"/>
        <c:scaling>
          <c:orientation val="minMax"/>
        </c:scaling>
        <c:delete val="0"/>
        <c:axPos val="r"/>
        <c:numFmt formatCode="#&quot;㎥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水道光熱費計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光熱費!$I$4</c:f>
              <c:strCache>
                <c:ptCount val="1"/>
                <c:pt idx="0">
                  <c:v>水道光熱費計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光熱費!$B$5:$B$16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光熱費!$I$5:$I$16</c:f>
              <c:numCache>
                <c:formatCode>"¥"#,##0_);\("¥"#,##0\)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C-044A-AEB4-FFFF076A6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8603232"/>
        <c:axId val="759093552"/>
      </c:barChart>
      <c:valAx>
        <c:axId val="75909355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199572</xdr:colOff>
      <xdr:row>7</xdr:row>
      <xdr:rowOff>110671</xdr:rowOff>
    </xdr:from>
    <xdr:to>
      <xdr:col>10</xdr:col>
      <xdr:colOff>371928</xdr:colOff>
      <xdr:row>9</xdr:row>
      <xdr:rowOff>136072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43F60A7-B7B6-B44B-94FF-C888E4F8D19F}"/>
            </a:ext>
          </a:extLst>
        </xdr:cNvPr>
        <xdr:cNvSpPr txBox="1"/>
      </xdr:nvSpPr>
      <xdr:spPr>
        <a:xfrm>
          <a:off x="7692572" y="2269671"/>
          <a:ext cx="1986642" cy="6422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支出は</a:t>
          </a:r>
          <a:r>
            <a:rPr kumimoji="1" lang="en-US" altLang="ja-JP" sz="1100"/>
            <a:t>1</a:t>
          </a:r>
          <a:r>
            <a:rPr kumimoji="1" lang="ja-JP" altLang="en-US" sz="1100"/>
            <a:t>か月あたりの金額を</a:t>
          </a:r>
          <a:endParaRPr kumimoji="1" lang="en-US" altLang="ja-JP" sz="1100"/>
        </a:p>
        <a:p>
          <a:r>
            <a:rPr kumimoji="1" lang="ja-JP" altLang="en-US" sz="1100"/>
            <a:t>入力してください。</a:t>
          </a:r>
        </a:p>
      </xdr:txBody>
    </xdr:sp>
    <xdr:clientData/>
  </xdr:twoCellAnchor>
  <xdr:twoCellAnchor>
    <xdr:from>
      <xdr:col>1</xdr:col>
      <xdr:colOff>0</xdr:colOff>
      <xdr:row>12</xdr:row>
      <xdr:rowOff>1</xdr:rowOff>
    </xdr:from>
    <xdr:to>
      <xdr:col>3</xdr:col>
      <xdr:colOff>671285</xdr:colOff>
      <xdr:row>15</xdr:row>
      <xdr:rowOff>272144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68CF0E9-EDEA-4C88-92AA-CF1D6DEBB38C}"/>
            </a:ext>
          </a:extLst>
        </xdr:cNvPr>
        <xdr:cNvSpPr txBox="1"/>
      </xdr:nvSpPr>
      <xdr:spPr>
        <a:xfrm>
          <a:off x="453571" y="3628572"/>
          <a:ext cx="3347357" cy="1179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収入は上</a:t>
          </a:r>
          <a:r>
            <a:rPr kumimoji="1" lang="en-US" altLang="ja-JP" sz="1100"/>
            <a:t>2</a:t>
          </a:r>
          <a:r>
            <a:rPr kumimoji="1" lang="ja-JP" altLang="en-US" sz="1100"/>
            <a:t>段は月額を</a:t>
          </a:r>
          <a:endParaRPr kumimoji="1" lang="en-US" altLang="ja-JP" sz="1100"/>
        </a:p>
        <a:p>
          <a:r>
            <a:rPr kumimoji="1" lang="en-US" altLang="ja-JP" sz="1100"/>
            <a:t>3</a:t>
          </a:r>
          <a:r>
            <a:rPr kumimoji="1" lang="ja-JP" altLang="en-US" sz="1100"/>
            <a:t>段目以降は年額を手取りで入力してください。</a:t>
          </a:r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初期設定</a:t>
          </a:r>
          <a:r>
            <a:rPr kumimoji="1" lang="en-US" altLang="ja-JP" sz="1100"/>
            <a:t>】</a:t>
          </a:r>
          <a:r>
            <a:rPr kumimoji="1" lang="ja-JP" altLang="en-US" sz="1100"/>
            <a:t>シートと連動はしていないので</a:t>
          </a:r>
        </a:p>
        <a:p>
          <a:r>
            <a:rPr kumimoji="1" lang="ja-JP" altLang="en-US" sz="1100"/>
            <a:t>項目名は自由に編集できます。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19</xdr:row>
      <xdr:rowOff>0</xdr:rowOff>
    </xdr:from>
    <xdr:to>
      <xdr:col>8</xdr:col>
      <xdr:colOff>381000</xdr:colOff>
      <xdr:row>33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B2FB00A-F3ED-40E7-8D99-F1FFFB0EB8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20</xdr:row>
      <xdr:rowOff>158750</xdr:rowOff>
    </xdr:from>
    <xdr:to>
      <xdr:col>5</xdr:col>
      <xdr:colOff>0</xdr:colOff>
      <xdr:row>31</xdr:row>
      <xdr:rowOff>107950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80487BC-A29C-C649-822A-9710CEE82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558800</xdr:colOff>
      <xdr:row>20</xdr:row>
      <xdr:rowOff>190500</xdr:rowOff>
    </xdr:from>
    <xdr:to>
      <xdr:col>10</xdr:col>
      <xdr:colOff>368300</xdr:colOff>
      <xdr:row>31</xdr:row>
      <xdr:rowOff>139700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378489A-5B7D-D342-9A2D-FCBF61A0FB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101600</xdr:colOff>
      <xdr:row>33</xdr:row>
      <xdr:rowOff>101600</xdr:rowOff>
    </xdr:from>
    <xdr:to>
      <xdr:col>4</xdr:col>
      <xdr:colOff>863600</xdr:colOff>
      <xdr:row>44</xdr:row>
      <xdr:rowOff>50800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A6062E6-0F66-2741-ACFB-D78EF6A98A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584200</xdr:colOff>
      <xdr:row>33</xdr:row>
      <xdr:rowOff>88900</xdr:rowOff>
    </xdr:from>
    <xdr:to>
      <xdr:col>10</xdr:col>
      <xdr:colOff>393700</xdr:colOff>
      <xdr:row>44</xdr:row>
      <xdr:rowOff>38100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D5DAF44E-8181-E44B-996F-6B74B76306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stagram.com/rila_srich/" TargetMode="External"/><Relationship Id="rId2" Type="http://schemas.openxmlformats.org/officeDocument/2006/relationships/hyperlink" Target="https://setsuyaku-rich.com/contact/" TargetMode="External"/><Relationship Id="rId1" Type="http://schemas.openxmlformats.org/officeDocument/2006/relationships/hyperlink" Target="https://setsuyaku-rich.com/" TargetMode="External"/><Relationship Id="rId4" Type="http://schemas.openxmlformats.org/officeDocument/2006/relationships/hyperlink" Target="https://twitter.com/rila_srich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87595-D594-2D48-9115-80822ED2F081}">
  <dimension ref="A2:C57"/>
  <sheetViews>
    <sheetView showGridLines="0" tabSelected="1" workbookViewId="0"/>
  </sheetViews>
  <sheetFormatPr baseColWidth="10" defaultColWidth="10.7109375" defaultRowHeight="21" customHeight="1"/>
  <cols>
    <col min="1" max="16384" width="10.7109375" style="7"/>
  </cols>
  <sheetData>
    <row r="2" spans="1:2" customFormat="1" ht="40">
      <c r="A2" s="179" t="s">
        <v>159</v>
      </c>
    </row>
    <row r="3" spans="1:2" customFormat="1" ht="20">
      <c r="B3" t="s">
        <v>160</v>
      </c>
    </row>
    <row r="4" spans="1:2" customFormat="1" ht="20">
      <c r="B4" t="s">
        <v>161</v>
      </c>
    </row>
    <row r="5" spans="1:2" customFormat="1" ht="20">
      <c r="B5" t="s">
        <v>162</v>
      </c>
    </row>
    <row r="6" spans="1:2" customFormat="1" ht="20"/>
    <row r="7" spans="1:2" customFormat="1" ht="20">
      <c r="B7" t="s">
        <v>163</v>
      </c>
    </row>
    <row r="8" spans="1:2" customFormat="1" ht="20">
      <c r="B8" t="s">
        <v>164</v>
      </c>
    </row>
    <row r="9" spans="1:2" customFormat="1" ht="20"/>
    <row r="10" spans="1:2" customFormat="1" ht="20">
      <c r="B10" t="s">
        <v>165</v>
      </c>
    </row>
    <row r="11" spans="1:2" customFormat="1" ht="20">
      <c r="B11" t="s">
        <v>166</v>
      </c>
    </row>
    <row r="12" spans="1:2" customFormat="1" ht="20">
      <c r="B12" s="180" t="s">
        <v>167</v>
      </c>
    </row>
    <row r="13" spans="1:2" customFormat="1" ht="20">
      <c r="B13" t="s">
        <v>168</v>
      </c>
    </row>
    <row r="14" spans="1:2" customFormat="1" ht="20">
      <c r="B14" s="180" t="s">
        <v>169</v>
      </c>
    </row>
    <row r="15" spans="1:2" customFormat="1" ht="20">
      <c r="B15" t="s">
        <v>170</v>
      </c>
    </row>
    <row r="16" spans="1:2" customFormat="1" ht="20">
      <c r="B16" s="180" t="s">
        <v>171</v>
      </c>
    </row>
    <row r="17" spans="1:2" customFormat="1" ht="20">
      <c r="B17" t="s">
        <v>172</v>
      </c>
    </row>
    <row r="18" spans="1:2" customFormat="1" ht="20"/>
    <row r="19" spans="1:2" customFormat="1" ht="20">
      <c r="B19" t="s">
        <v>173</v>
      </c>
    </row>
    <row r="20" spans="1:2" customFormat="1" ht="20"/>
    <row r="21" spans="1:2" customFormat="1" ht="20"/>
    <row r="22" spans="1:2" customFormat="1" ht="20">
      <c r="B22" s="7" t="s">
        <v>121</v>
      </c>
    </row>
    <row r="23" spans="1:2" customFormat="1" ht="20">
      <c r="B23" s="180" t="s">
        <v>122</v>
      </c>
    </row>
    <row r="24" spans="1:2" customFormat="1" ht="20">
      <c r="B24" s="180"/>
    </row>
    <row r="25" spans="1:2" customFormat="1" ht="20">
      <c r="B25" s="180"/>
    </row>
    <row r="26" spans="1:2" customFormat="1" ht="20"/>
    <row r="27" spans="1:2" customFormat="1" ht="40">
      <c r="A27" s="179" t="s">
        <v>174</v>
      </c>
    </row>
    <row r="29" spans="1:2" ht="21" customHeight="1">
      <c r="B29" s="9" t="s">
        <v>119</v>
      </c>
    </row>
    <row r="30" spans="1:2" ht="21" customHeight="1">
      <c r="B30" s="7" t="s">
        <v>44</v>
      </c>
    </row>
    <row r="31" spans="1:2" ht="21" customHeight="1">
      <c r="B31" s="7" t="s">
        <v>217</v>
      </c>
    </row>
    <row r="32" spans="1:2" ht="21" customHeight="1">
      <c r="B32" s="7" t="s">
        <v>215</v>
      </c>
    </row>
    <row r="33" spans="1:3" ht="21" customHeight="1">
      <c r="B33" s="7" t="s">
        <v>45</v>
      </c>
    </row>
    <row r="34" spans="1:3" ht="21" customHeight="1">
      <c r="B34" s="7" t="s">
        <v>46</v>
      </c>
    </row>
    <row r="37" spans="1:3" ht="21" customHeight="1">
      <c r="B37" s="9" t="s">
        <v>120</v>
      </c>
    </row>
    <row r="38" spans="1:3" ht="21" customHeight="1">
      <c r="A38" s="178" t="s">
        <v>175</v>
      </c>
      <c r="B38" s="108">
        <v>2019</v>
      </c>
      <c r="C38" s="7" t="s">
        <v>140</v>
      </c>
    </row>
    <row r="40" spans="1:3" ht="21" customHeight="1">
      <c r="A40" s="178" t="s">
        <v>176</v>
      </c>
      <c r="B40" s="7" t="s">
        <v>216</v>
      </c>
    </row>
    <row r="41" spans="1:3" ht="21" customHeight="1">
      <c r="B41" s="7" t="s">
        <v>210</v>
      </c>
    </row>
    <row r="42" spans="1:3" ht="21" customHeight="1">
      <c r="B42" s="185" t="s">
        <v>214</v>
      </c>
    </row>
    <row r="43" spans="1:3" ht="21" customHeight="1">
      <c r="B43" s="7" t="s">
        <v>47</v>
      </c>
    </row>
    <row r="44" spans="1:3" ht="21" customHeight="1">
      <c r="B44" s="7" t="s">
        <v>223</v>
      </c>
    </row>
    <row r="46" spans="1:3" ht="21" customHeight="1">
      <c r="A46" s="178" t="s">
        <v>211</v>
      </c>
      <c r="B46" s="7" t="s">
        <v>224</v>
      </c>
    </row>
    <row r="49" spans="2:2" customFormat="1" ht="20">
      <c r="B49" t="s">
        <v>219</v>
      </c>
    </row>
    <row r="50" spans="2:2" customFormat="1" ht="20">
      <c r="B50" t="s">
        <v>220</v>
      </c>
    </row>
    <row r="57" spans="2:2" ht="21" customHeight="1">
      <c r="B57" s="10"/>
    </row>
  </sheetData>
  <phoneticPr fontId="1"/>
  <hyperlinks>
    <hyperlink ref="B23" r:id="rId1" xr:uid="{6B3A9975-2744-7D44-B2AE-9F2C37A91A0D}"/>
    <hyperlink ref="B12" r:id="rId2" xr:uid="{A94255BC-3080-984E-AB85-8D8047CE554D}"/>
    <hyperlink ref="B14" r:id="rId3" xr:uid="{A3B3CA59-DF0C-DF46-BA91-E01578A43BF3}"/>
    <hyperlink ref="B16" r:id="rId4" xr:uid="{64D97E71-CEAD-2F4A-A602-35029903A01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AB22E-1162-454D-8D4F-B1CBD6223E43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6" t="str">
        <f>はじめに!B38&amp;"年1月の家計簿"</f>
        <v>2019年1月の家計簿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 t="str">
        <f>特別費!B4</f>
        <v>お正月</v>
      </c>
      <c r="G29" s="225" t="str">
        <f>IF(特別費!D4=0,"",特別費!D4)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>
        <f>特別費!B5</f>
        <v>0</v>
      </c>
      <c r="G30" s="225" t="str">
        <f>IF(特別費!D5=0,"",特別費!D5)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>
        <f>特別費!B6</f>
        <v>0</v>
      </c>
      <c r="G31" s="225" t="str">
        <f>IF(特別費!D6=0,"",特別費!D6)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特別費!B7</f>
        <v>0</v>
      </c>
      <c r="G32" s="225" t="str">
        <f>IF(特別費!D7=0,"",特別費!D7)</f>
        <v/>
      </c>
    </row>
    <row r="33" spans="2:9">
      <c r="B33" s="224">
        <f>初期設定!E13</f>
        <v>0</v>
      </c>
      <c r="C33" s="225" t="str">
        <f>IF(年間予算!H15=0,"",年間予算!H15)</f>
        <v/>
      </c>
      <c r="D33" s="141"/>
      <c r="F33" s="224">
        <f>特別費!B8</f>
        <v>0</v>
      </c>
      <c r="G33" s="225" t="str">
        <f>IF(特別費!D8=0,"",特別費!D8)</f>
        <v/>
      </c>
    </row>
    <row r="34" spans="2:9">
      <c r="B34" s="224">
        <f>初期設定!E14</f>
        <v>0</v>
      </c>
      <c r="C34" s="225" t="str">
        <f>IF(年間予算!H16=0,"",年間予算!H16)</f>
        <v/>
      </c>
      <c r="D34" s="141"/>
      <c r="F34" s="224">
        <f>特別費!B9</f>
        <v>0</v>
      </c>
      <c r="G34" s="225" t="str">
        <f>IF(特別費!D9=0,"",特別費!D9)</f>
        <v/>
      </c>
    </row>
    <row r="35" spans="2:9">
      <c r="B35" s="224">
        <f>初期設定!E15</f>
        <v>0</v>
      </c>
      <c r="C35" s="225" t="str">
        <f>IF(年間予算!H17=0,"",年間予算!H17)</f>
        <v/>
      </c>
      <c r="D35" s="141"/>
      <c r="F35" s="224">
        <f>特別費!B10</f>
        <v>0</v>
      </c>
      <c r="G35" s="225" t="str">
        <f>IF(特別費!D10=0,"",特別費!D10)</f>
        <v/>
      </c>
    </row>
    <row r="36" spans="2:9">
      <c r="B36" s="224">
        <f>初期設定!E16</f>
        <v>0</v>
      </c>
      <c r="C36" s="225" t="str">
        <f>IF(年間予算!H18=0,"",年間予算!H18)</f>
        <v/>
      </c>
      <c r="D36" s="141"/>
      <c r="F36" s="224">
        <f>特別費!B11</f>
        <v>0</v>
      </c>
      <c r="G36" s="225" t="str">
        <f>IF(特別費!D11=0,"",特別費!D11)</f>
        <v/>
      </c>
    </row>
    <row r="37" spans="2:9">
      <c r="B37" s="224">
        <f>初期設定!E17</f>
        <v>0</v>
      </c>
      <c r="C37" s="225" t="str">
        <f>IF(年間予算!H19=0,"",年間予算!H19)</f>
        <v/>
      </c>
      <c r="D37" s="141"/>
      <c r="F37" s="224">
        <f>特別費!B12</f>
        <v>0</v>
      </c>
      <c r="G37" s="225" t="str">
        <f>IF(特別費!D12=0,"",特別費!D12)</f>
        <v/>
      </c>
    </row>
    <row r="38" spans="2:9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特別費!B13</f>
        <v>0</v>
      </c>
      <c r="G38" s="227" t="str">
        <f>IF(特別費!D13=0,"",特別費!D13)</f>
        <v/>
      </c>
    </row>
    <row r="39" spans="2:9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9">
      <c r="B41" s="303" t="s">
        <v>21</v>
      </c>
      <c r="C41" s="303"/>
      <c r="D41" s="240">
        <f>D20+D39</f>
        <v>0</v>
      </c>
      <c r="I41" s="230"/>
    </row>
    <row r="42" spans="2:9" ht="7.75" customHeight="1"/>
    <row r="43" spans="2:9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1:C41"/>
    <mergeCell ref="B43:C43"/>
    <mergeCell ref="B3:D3"/>
    <mergeCell ref="F3:G3"/>
    <mergeCell ref="F15:G15"/>
    <mergeCell ref="B22:D22"/>
    <mergeCell ref="F28:G28"/>
  </mergeCells>
  <phoneticPr fontId="1"/>
  <conditionalFormatting sqref="D5:D19 D24:D38">
    <cfRule type="expression" dxfId="11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1" orientation="portrait" horizontalDpi="4294967293" verticalDpi="0" r:id="rId1"/>
  <ignoredErrors>
    <ignoredError sqref="C5 C6:C19 C24 C25:C38 F29:F38 G29:G38 F4:F12 F16:F25 B5:B19 B24:B38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59C54-3A56-4277-A292-7CC64A6C57DC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はじめに!B38&amp;"年2月の家計簿"</f>
        <v>2019年2月の家計簿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 t="str">
        <f>特別費!E4</f>
        <v>バレンタイン</v>
      </c>
      <c r="G29" s="225" t="str">
        <f>IF(特別費!G4=0,"",特別費!G4)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>
        <f>特別費!E5</f>
        <v>0</v>
      </c>
      <c r="G30" s="225" t="str">
        <f>IF(特別費!G5=0,"",特別費!G5)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>
        <f>特別費!E6</f>
        <v>0</v>
      </c>
      <c r="G31" s="225" t="str">
        <f>IF(特別費!G6=0,"",特別費!G6)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特別費!E7</f>
        <v>0</v>
      </c>
      <c r="G32" s="225" t="str">
        <f>IF(特別費!G7=0,"",特別費!G7)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特別費!E8</f>
        <v>0</v>
      </c>
      <c r="G33" s="225" t="str">
        <f>IF(特別費!G8=0,"",特別費!G8)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特別費!E9</f>
        <v>0</v>
      </c>
      <c r="G34" s="225" t="str">
        <f>IF(特別費!G9=0,"",特別費!G9)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特別費!E10</f>
        <v>0</v>
      </c>
      <c r="G35" s="225" t="str">
        <f>IF(特別費!G10=0,"",特別費!G10)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特別費!E11</f>
        <v>0</v>
      </c>
      <c r="G36" s="225" t="str">
        <f>IF(特別費!G11=0,"",特別費!G11)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特別費!E12</f>
        <v>0</v>
      </c>
      <c r="G37" s="225" t="str">
        <f>IF(特別費!G12=0,"",特別費!G12)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特別費!E13</f>
        <v>0</v>
      </c>
      <c r="G38" s="227" t="str">
        <f>IF(特別費!G13=0,"",特別費!G13)</f>
        <v/>
      </c>
    </row>
    <row r="39" spans="2:7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7">
      <c r="B41" s="303" t="s">
        <v>21</v>
      </c>
      <c r="C41" s="303"/>
      <c r="D41" s="240">
        <f>D20+D39</f>
        <v>0</v>
      </c>
    </row>
    <row r="42" spans="2:7" ht="7.75" customHeight="1"/>
    <row r="43" spans="2:7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10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5:B19 C5:C19 F4:F12 B24:C38 F16:F25 F29:G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2E372-9976-48D4-A41E-F83E1A4E5899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はじめに!B38&amp;"年3月の家計簿"</f>
        <v>2019年3月の家計簿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>
        <f>特別費!H4</f>
        <v>0</v>
      </c>
      <c r="G29" s="225" t="str">
        <f>IF(特別費!J4=0,"",特別費!J4)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>
        <f>特別費!H5</f>
        <v>0</v>
      </c>
      <c r="G30" s="225" t="str">
        <f>IF(特別費!J5=0,"",特別費!J5)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>
        <f>特別費!H6</f>
        <v>0</v>
      </c>
      <c r="G31" s="225" t="str">
        <f>IF(特別費!J6=0,"",特別費!J6)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特別費!H7</f>
        <v>0</v>
      </c>
      <c r="G32" s="225" t="str">
        <f>IF(特別費!J7=0,"",特別費!J7)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特別費!H8</f>
        <v>0</v>
      </c>
      <c r="G33" s="225" t="str">
        <f>IF(特別費!J8=0,"",特別費!J8)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特別費!H9</f>
        <v>0</v>
      </c>
      <c r="G34" s="225" t="str">
        <f>IF(特別費!J9=0,"",特別費!J9)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特別費!H10</f>
        <v>0</v>
      </c>
      <c r="G35" s="225" t="str">
        <f>IF(特別費!J10=0,"",特別費!J10)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特別費!H11</f>
        <v>0</v>
      </c>
      <c r="G36" s="225" t="str">
        <f>IF(特別費!J11=0,"",特別費!J11)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特別費!H12</f>
        <v>0</v>
      </c>
      <c r="G37" s="225" t="str">
        <f>IF(特別費!J12=0,"",特別費!J12)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特別費!H13</f>
        <v>0</v>
      </c>
      <c r="G38" s="227" t="str">
        <f>IF(特別費!J13=0,"",特別費!J13)</f>
        <v/>
      </c>
    </row>
    <row r="39" spans="2:7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7">
      <c r="B41" s="303" t="s">
        <v>21</v>
      </c>
      <c r="C41" s="303"/>
      <c r="D41" s="240">
        <f>D20+D39</f>
        <v>0</v>
      </c>
    </row>
    <row r="42" spans="2:7" ht="7.75" customHeight="1"/>
    <row r="43" spans="2:7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9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 B26:C28 F26:G38 B13:C19 B8:C8 B9:C9 B10:C10 B11:C11 B12:C12 F16 F17 F18 F19 B24:C24 B25:C25 B32:C38 B30:C30 B31:C31 B29:C29 B5:C5 B7:C7 F6:F12 F5 F20:F25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BE53-2AC7-42A0-B3DD-6709B5448F1C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はじめに!B38&amp;"年4月の家計簿"</f>
        <v>2019年4月の家計簿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>
        <f>特別費!K4</f>
        <v>0</v>
      </c>
      <c r="G29" s="225" t="str">
        <f>IF(特別費!M4=0,"",特別費!M4)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>
        <f>特別費!K5</f>
        <v>0</v>
      </c>
      <c r="G30" s="225" t="str">
        <f>IF(特別費!M5=0,"",特別費!M5)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>
        <f>特別費!K6</f>
        <v>0</v>
      </c>
      <c r="G31" s="225" t="str">
        <f>IF(特別費!M6=0,"",特別費!M6)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特別費!K7</f>
        <v>0</v>
      </c>
      <c r="G32" s="225" t="str">
        <f>IF(特別費!M7=0,"",特別費!M7)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特別費!K8</f>
        <v>0</v>
      </c>
      <c r="G33" s="225" t="str">
        <f>IF(特別費!M8=0,"",特別費!M8)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特別費!K9</f>
        <v>0</v>
      </c>
      <c r="G34" s="225" t="str">
        <f>IF(特別費!M9=0,"",特別費!M9)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特別費!K10</f>
        <v>0</v>
      </c>
      <c r="G35" s="225" t="str">
        <f>IF(特別費!M10=0,"",特別費!M10)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特別費!K11</f>
        <v>0</v>
      </c>
      <c r="G36" s="225" t="str">
        <f>IF(特別費!M11=0,"",特別費!M11)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特別費!K12</f>
        <v>0</v>
      </c>
      <c r="G37" s="225" t="str">
        <f>IF(特別費!M12=0,"",特別費!M12)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特別費!K13</f>
        <v>0</v>
      </c>
      <c r="G38" s="227" t="str">
        <f>IF(特別費!M13=0,"",特別費!M13)</f>
        <v/>
      </c>
    </row>
    <row r="39" spans="2:7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7">
      <c r="B41" s="303" t="s">
        <v>21</v>
      </c>
      <c r="C41" s="303"/>
      <c r="D41" s="240">
        <f>D20+D39</f>
        <v>0</v>
      </c>
    </row>
    <row r="42" spans="2:7" ht="7.75" customHeight="1"/>
    <row r="43" spans="2:7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8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B13:C15 B8:C8 E8:F8 B9:C9 E9:F9 B10:C10 E10:F10 B11:C11 E11:F11 B12:C12 E12:F12 B20:F23 B16:C16 B17:C17 B18:C18 B19:C19 B26:C28 B24:C24 E24:F24 B25:C25 E25:F25 B32:C38 B30:C30 E30:G30 B31:C31 E31:G31 B29:C29 E29:G29 B5:C5 E5:F5 B7:C7 E7:F7 E6:F6 E13:G15 E16:F16 E17:F17 E18:F18 E19:F19 E26:G28 E32:G3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24CFA-61BC-4858-BF71-EF926406DFDF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はじめに!B38&amp;"年5月の家計簿"</f>
        <v>2019年5月の家計簿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 t="str">
        <f>特別費!B18</f>
        <v>こどもの日</v>
      </c>
      <c r="G29" s="225" t="str">
        <f>IF(特別費!D18=0,"",特別費!D18)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 t="str">
        <f>特別費!B19</f>
        <v>GW</v>
      </c>
      <c r="G30" s="225" t="str">
        <f>IF(特別費!D19=0,"",特別費!D19)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 t="str">
        <f>特別費!B20</f>
        <v>母の日</v>
      </c>
      <c r="G31" s="225" t="str">
        <f>IF(特別費!D20=0,"",特別費!D20)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特別費!B21</f>
        <v>0</v>
      </c>
      <c r="G32" s="225" t="str">
        <f>IF(特別費!D21=0,"",特別費!D21)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特別費!B22</f>
        <v>0</v>
      </c>
      <c r="G33" s="225" t="str">
        <f>IF(特別費!D22=0,"",特別費!D22)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特別費!B23</f>
        <v>0</v>
      </c>
      <c r="G34" s="225" t="str">
        <f>IF(特別費!D23=0,"",特別費!D23)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特別費!B24</f>
        <v>0</v>
      </c>
      <c r="G35" s="225" t="str">
        <f>IF(特別費!D24=0,"",特別費!D24)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特別費!B25</f>
        <v>0</v>
      </c>
      <c r="G36" s="225" t="str">
        <f>IF(特別費!D25=0,"",特別費!D25)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特別費!B26</f>
        <v>0</v>
      </c>
      <c r="G37" s="225" t="str">
        <f>IF(特別費!D26=0,"",特別費!D26)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特別費!B27</f>
        <v>0</v>
      </c>
      <c r="G38" s="227" t="str">
        <f>IF(特別費!D27=0,"",特別費!D27)</f>
        <v/>
      </c>
    </row>
    <row r="39" spans="2:7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7">
      <c r="B41" s="303" t="s">
        <v>21</v>
      </c>
      <c r="C41" s="303"/>
      <c r="D41" s="240">
        <f>D20+D39</f>
        <v>0</v>
      </c>
    </row>
    <row r="42" spans="2:7" ht="7.75" customHeight="1"/>
    <row r="43" spans="2:7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7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 B13:C15 B8:C8 E8:F8 B9:C9 E9:F9 B10:C10 E10:F10 B11:C11 E11:F11 B12:C12 E12:F12 B20:F23 B16:C16 B17:C17 B18:C18 B19:C19 B26:C28 B24:C24 E24:F24 B25:C25 E25:F25 B32:C38 B30:C30 E30:G30 B31:C31 E31:G31 B29:C29 E29:G29 B5:C5 E5:F5 B7:C7 E7:F7 E6:F6 E13:G15 E16:F16 E17:F17 E18:F18 E19:F19 E26:G28 E32:G38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25AE2-D85D-4234-BC28-3D8C81A1992F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はじめに!B38&amp;"年6月の家計簿"</f>
        <v>2019年6月の家計簿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 t="str">
        <f>特別費!E18</f>
        <v>父の日</v>
      </c>
      <c r="G29" s="225" t="str">
        <f>IF(特別費!G18=0,"",特別費!G18)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 t="str">
        <f>特別費!E19</f>
        <v>自動車税</v>
      </c>
      <c r="G30" s="225" t="str">
        <f>IF(特別費!G19=0,"",特別費!G19)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 t="str">
        <f>特別費!E20</f>
        <v>固定資産税</v>
      </c>
      <c r="G31" s="225" t="str">
        <f>IF(特別費!G20=0,"",特別費!G20)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特別費!E21</f>
        <v>0</v>
      </c>
      <c r="G32" s="225" t="str">
        <f>IF(特別費!G21=0,"",特別費!G21)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特別費!E22</f>
        <v>0</v>
      </c>
      <c r="G33" s="225" t="str">
        <f>IF(特別費!G22=0,"",特別費!G22)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特別費!E23</f>
        <v>0</v>
      </c>
      <c r="G34" s="225" t="str">
        <f>IF(特別費!G23=0,"",特別費!G23)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特別費!E24</f>
        <v>0</v>
      </c>
      <c r="G35" s="225" t="str">
        <f>IF(特別費!G24=0,"",特別費!G24)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特別費!E25</f>
        <v>0</v>
      </c>
      <c r="G36" s="225" t="str">
        <f>IF(特別費!G25=0,"",特別費!G25)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特別費!E26</f>
        <v>0</v>
      </c>
      <c r="G37" s="225" t="str">
        <f>IF(特別費!G26=0,"",特別費!G26)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特別費!E27</f>
        <v>0</v>
      </c>
      <c r="G38" s="227" t="str">
        <f>IF(特別費!G27=0,"",特別費!G27)</f>
        <v/>
      </c>
    </row>
    <row r="39" spans="2:7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7">
      <c r="B41" s="303" t="s">
        <v>21</v>
      </c>
      <c r="C41" s="303"/>
      <c r="D41" s="240">
        <f>D20+D39</f>
        <v>0</v>
      </c>
    </row>
    <row r="42" spans="2:7" ht="7.75" customHeight="1"/>
    <row r="43" spans="2:7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6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F4 B13:C15 B8:C8 E8:F8 B9:C9 E9:F9 B10:C10 E10:F10 B11:C11 E11:F11 B12:C12 E12:F12 B20:F23 B16:C16 B17:C17 B18:C18 B19:C19 B26:C28 B24:C24 E24:F24 B25:C25 E25:F25 B32:C38 B30:C30 E30:G30 B31:C31 E31:G31 B29:C29 E29:G29 B6:C6 B5:C5 E5:F5 B7:C7 E7:F7 E6:F6 E13:G15 E16:F16 E17:F17 E18:F18 E19:F19 E26:G28 E32:G3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E7608-69DD-414D-B819-0B8A9AA41F0E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はじめに!B38&amp;"年7月の家計簿"</f>
        <v>2019年7月の家計簿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>
        <f>特別費!H18</f>
        <v>0</v>
      </c>
      <c r="G29" s="225" t="str">
        <f>IF(特別費!J18=0,"",特別費!J18)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>
        <f>特別費!H19</f>
        <v>0</v>
      </c>
      <c r="G30" s="225" t="str">
        <f>IF(特別費!J19=0,"",特別費!J19)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>
        <f>特別費!H20</f>
        <v>0</v>
      </c>
      <c r="G31" s="225" t="str">
        <f>IF(特別費!J20=0,"",特別費!J20)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特別費!H21</f>
        <v>0</v>
      </c>
      <c r="G32" s="225" t="str">
        <f>IF(特別費!J21=0,"",特別費!J21)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特別費!H22</f>
        <v>0</v>
      </c>
      <c r="G33" s="225" t="str">
        <f>IF(特別費!J22=0,"",特別費!J22)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特別費!H23</f>
        <v>0</v>
      </c>
      <c r="G34" s="225" t="str">
        <f>IF(特別費!J23=0,"",特別費!J23)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特別費!H24</f>
        <v>0</v>
      </c>
      <c r="G35" s="225" t="str">
        <f>IF(特別費!J24=0,"",特別費!J24)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特別費!H25</f>
        <v>0</v>
      </c>
      <c r="G36" s="225" t="str">
        <f>IF(特別費!J25=0,"",特別費!J25)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特別費!H26</f>
        <v>0</v>
      </c>
      <c r="G37" s="225" t="str">
        <f>IF(特別費!J26=0,"",特別費!J26)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特別費!H27</f>
        <v>0</v>
      </c>
      <c r="G38" s="227" t="str">
        <f>IF(特別費!J27=0,"",特別費!J27)</f>
        <v/>
      </c>
    </row>
    <row r="39" spans="2:7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7">
      <c r="B41" s="303" t="s">
        <v>21</v>
      </c>
      <c r="C41" s="303"/>
      <c r="D41" s="240">
        <f>D20+D39</f>
        <v>0</v>
      </c>
    </row>
    <row r="42" spans="2:7" ht="7.75" customHeight="1"/>
    <row r="43" spans="2:7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5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B13:C15 B8:C8 E8:F8 B9:C9 E9:F9 B10:C10 E10:F10 B11:C11 E11:F11 B12:C12 E12:F12 B20:F23 B16:C16 B17:C17 B18:C18 B19:C19 B26:C28 B24:C24 E24:F24 B25:C25 E25:F25 B32:C38 B30:C30 E30:G30 B31:C31 E31:G31 B29:C29 E29:G29 B5:C5 E5:F5 B7:C7 E7:F7 E6:F6 E13:G15 E16:F16 E17:F17 E18:F18 E19:F19 E26:G28 E32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20803-163B-471E-B56F-D00574A59EFD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はじめに!B38&amp;"年8月の家計簿"</f>
        <v>2019年8月の家計簿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>
        <f>特別費!K18</f>
        <v>0</v>
      </c>
      <c r="G29" s="225" t="str">
        <f>IF(特別費!M18=0,"",特別費!M18)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>
        <f>特別費!K19</f>
        <v>0</v>
      </c>
      <c r="G30" s="225" t="str">
        <f>IF(特別費!M19=0,"",特別費!M19)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>
        <f>特別費!K20</f>
        <v>0</v>
      </c>
      <c r="G31" s="225" t="str">
        <f>IF(特別費!M20=0,"",特別費!M20)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特別費!K21</f>
        <v>0</v>
      </c>
      <c r="G32" s="225" t="str">
        <f>IF(特別費!M21=0,"",特別費!M21)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特別費!K22</f>
        <v>0</v>
      </c>
      <c r="G33" s="225" t="str">
        <f>IF(特別費!M22=0,"",特別費!M22)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特別費!K23</f>
        <v>0</v>
      </c>
      <c r="G34" s="225" t="str">
        <f>IF(特別費!M23=0,"",特別費!M23)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特別費!K24</f>
        <v>0</v>
      </c>
      <c r="G35" s="225" t="str">
        <f>IF(特別費!M24=0,"",特別費!M24)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特別費!K25</f>
        <v>0</v>
      </c>
      <c r="G36" s="225" t="str">
        <f>IF(特別費!M25=0,"",特別費!M25)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特別費!K26</f>
        <v>0</v>
      </c>
      <c r="G37" s="225" t="str">
        <f>IF(特別費!M26=0,"",特別費!M26)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特別費!K27</f>
        <v>0</v>
      </c>
      <c r="G38" s="227" t="str">
        <f>IF(特別費!M27=0,"",特別費!M27)</f>
        <v/>
      </c>
    </row>
    <row r="39" spans="2:7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7">
      <c r="B41" s="303" t="s">
        <v>21</v>
      </c>
      <c r="C41" s="303"/>
      <c r="D41" s="240">
        <f>D20+D39</f>
        <v>0</v>
      </c>
    </row>
    <row r="42" spans="2:7" ht="7.75" customHeight="1"/>
    <row r="43" spans="2:7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4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F4 B13:C15 B8:C8 E8:F8 B9:C9 E9:F9 B10:C10 E10:F10 B11:C11 E11:F11 B12:C12 E12:F12 B20:F23 B16:C16 B17:C17 B18:C18 B19:C19 B26:C28 B24:C24 E24:F24 B25:C25 E25:F25 B32:C38 B30:C30 E30:G30 B31:C31 E31:G31 B29:C29 E29:G29 B6:C6 B5:C5 E5:F5 B7:C7 E7:F7 E6:F6 E13:G15 E16:F16 E17:F17 E18:F18 E19:F19 E26:G28 E32:G38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C9A44-4AC8-4DF1-BFDF-113AC27977AA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はじめに!B38&amp;"年9月の家計簿"</f>
        <v>2019年9月の家計簿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>
        <f>特別費!B32</f>
        <v>0</v>
      </c>
      <c r="G29" s="225" t="str">
        <f>IF(特別費!D32=0,"",特別費!D32)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>
        <f>特別費!B33</f>
        <v>0</v>
      </c>
      <c r="G30" s="225" t="str">
        <f>IF(特別費!D33=0,"",特別費!D33)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>
        <f>特別費!B34</f>
        <v>0</v>
      </c>
      <c r="G31" s="225" t="str">
        <f>IF(特別費!D34=0,"",特別費!D34)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特別費!B35</f>
        <v>0</v>
      </c>
      <c r="G32" s="225" t="str">
        <f>IF(特別費!D35=0,"",特別費!D35)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特別費!B36</f>
        <v>0</v>
      </c>
      <c r="G33" s="225" t="str">
        <f>IF(特別費!D36=0,"",特別費!D36)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特別費!B37</f>
        <v>0</v>
      </c>
      <c r="G34" s="225" t="str">
        <f>IF(特別費!D37=0,"",特別費!D37)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特別費!B38</f>
        <v>0</v>
      </c>
      <c r="G35" s="225" t="str">
        <f>IF(特別費!D38=0,"",特別費!D38)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特別費!B39</f>
        <v>0</v>
      </c>
      <c r="G36" s="225" t="str">
        <f>IF(特別費!D39=0,"",特別費!D39)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特別費!B40</f>
        <v>0</v>
      </c>
      <c r="G37" s="225" t="str">
        <f>IF(特別費!D40=0,"",特別費!D40)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特別費!B41</f>
        <v>0</v>
      </c>
      <c r="G38" s="227" t="str">
        <f>IF(特別費!D41=0,"",特別費!D41)</f>
        <v/>
      </c>
    </row>
    <row r="39" spans="2:7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7">
      <c r="B41" s="303" t="s">
        <v>21</v>
      </c>
      <c r="C41" s="303"/>
      <c r="D41" s="240">
        <f>D20+D39</f>
        <v>0</v>
      </c>
    </row>
    <row r="42" spans="2:7" ht="7.75" customHeight="1"/>
    <row r="43" spans="2:7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3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F4 B13:C15 B8:C8 E8:F8 B9:C9 E9:F9 B10:C10 E10:F10 B11:C11 E11:F11 B12:C12 E12:F12 B20:F23 B16:C16 B17:C17 B18:C18 B19:C19 B26:C28 B24:C24 E24:F24 B25:C25 E25:F25 B32:C38 B30:C30 E30:G30 B31:C31 E31:G31 B29:C29 E29:G29 B6:C6 B5:C5 E5:F5 B7:C7 E7:F7 E6:F6 E13:G15 E16:F16 E17:F17 E18:F18 E19:F19 E26:G28 E32:G38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7DC0-5365-4F25-AC76-1D2754F837F8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はじめに!B38&amp;"年10月の家計簿"</f>
        <v>2019年10月の家計簿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 t="str">
        <f>特別費!E32</f>
        <v>ハロウィン</v>
      </c>
      <c r="G29" s="225" t="str">
        <f>IF(特別費!G32=0,"",特別費!G32)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>
        <f>特別費!E33</f>
        <v>0</v>
      </c>
      <c r="G30" s="225" t="str">
        <f>IF(特別費!G33=0,"",特別費!G33)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>
        <f>特別費!E34</f>
        <v>0</v>
      </c>
      <c r="G31" s="225" t="str">
        <f>IF(特別費!G34=0,"",特別費!G34)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特別費!E35</f>
        <v>0</v>
      </c>
      <c r="G32" s="225" t="str">
        <f>IF(特別費!G35=0,"",特別費!G35)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特別費!E36</f>
        <v>0</v>
      </c>
      <c r="G33" s="225" t="str">
        <f>IF(特別費!G36=0,"",特別費!G36)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特別費!E37</f>
        <v>0</v>
      </c>
      <c r="G34" s="225" t="str">
        <f>IF(特別費!G37=0,"",特別費!G37)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特別費!E38</f>
        <v>0</v>
      </c>
      <c r="G35" s="225" t="str">
        <f>IF(特別費!G38=0,"",特別費!G38)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特別費!E39</f>
        <v>0</v>
      </c>
      <c r="G36" s="225" t="str">
        <f>IF(特別費!G39=0,"",特別費!G39)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特別費!E40</f>
        <v>0</v>
      </c>
      <c r="G37" s="225" t="str">
        <f>IF(特別費!G40=0,"",特別費!G40)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特別費!E41</f>
        <v>0</v>
      </c>
      <c r="G38" s="227" t="str">
        <f>IF(特別費!G41=0,"",特別費!G41)</f>
        <v/>
      </c>
    </row>
    <row r="39" spans="2:7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7">
      <c r="B41" s="303" t="s">
        <v>21</v>
      </c>
      <c r="C41" s="303"/>
      <c r="D41" s="240">
        <f>D20+D39</f>
        <v>0</v>
      </c>
    </row>
    <row r="42" spans="2:7" ht="7.75" customHeight="1"/>
    <row r="43" spans="2:7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2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F4 B13:C15 B8:C8 E8:F8 B9:C9 E9:F9 B10:C10 E10:F10 B11:C11 E11:F11 B12:C12 E12:F12 B20:F23 B16:C16 B17:C17 B18:C18 B19:C19 B26:C28 B24:C24 E24:F24 B25:C25 E25:F25 B32:C38 B30:C30 E30:G30 B31:C31 E31:G31 B29:C29 E29:G29 B6:C6 B5:C5 E5:F5 B7:C7 E7:F7 E6:F6 E13:G15 E16:F16 E17:F17 E18:F18 E19:F19 E26:G28 E32:G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68B77-CB4A-44BA-8306-3DA421F49A26}">
  <dimension ref="B3:H45"/>
  <sheetViews>
    <sheetView showGridLines="0" workbookViewId="0"/>
  </sheetViews>
  <sheetFormatPr baseColWidth="10" defaultColWidth="8.7109375" defaultRowHeight="20"/>
  <cols>
    <col min="1" max="1" width="8.7109375" style="189"/>
    <col min="2" max="5" width="11.42578125" style="189" customWidth="1"/>
    <col min="6" max="6" width="12" style="189" customWidth="1"/>
    <col min="7" max="8" width="11.42578125" style="189" customWidth="1"/>
    <col min="9" max="16384" width="8.7109375" style="189"/>
  </cols>
  <sheetData>
    <row r="3" spans="2:8">
      <c r="B3" s="186" t="s">
        <v>0</v>
      </c>
      <c r="C3" s="187" t="s">
        <v>4</v>
      </c>
      <c r="D3" s="188" t="s">
        <v>146</v>
      </c>
      <c r="E3" s="188" t="s">
        <v>147</v>
      </c>
      <c r="G3" s="244" t="s">
        <v>141</v>
      </c>
      <c r="H3" s="244"/>
    </row>
    <row r="4" spans="2:8">
      <c r="B4" s="241" t="s">
        <v>26</v>
      </c>
      <c r="C4" s="241" t="s">
        <v>153</v>
      </c>
      <c r="D4" s="241" t="s">
        <v>6</v>
      </c>
      <c r="E4" s="241" t="s">
        <v>13</v>
      </c>
      <c r="G4" s="190" t="str">
        <f t="shared" ref="G4:G13" si="0">C4</f>
        <v>楽天銀行</v>
      </c>
      <c r="H4" s="243"/>
    </row>
    <row r="5" spans="2:8">
      <c r="B5" s="241" t="s">
        <v>27</v>
      </c>
      <c r="C5" s="241" t="s">
        <v>154</v>
      </c>
      <c r="D5" s="241" t="s">
        <v>7</v>
      </c>
      <c r="E5" s="241" t="s">
        <v>14</v>
      </c>
      <c r="G5" s="190" t="str">
        <f t="shared" si="0"/>
        <v>みずほ銀行</v>
      </c>
      <c r="H5" s="243"/>
    </row>
    <row r="6" spans="2:8">
      <c r="B6" s="241" t="s">
        <v>157</v>
      </c>
      <c r="C6" s="241" t="s">
        <v>155</v>
      </c>
      <c r="D6" s="241" t="s">
        <v>8</v>
      </c>
      <c r="E6" s="241" t="s">
        <v>15</v>
      </c>
      <c r="G6" s="190" t="str">
        <f t="shared" si="0"/>
        <v>楽天証券</v>
      </c>
      <c r="H6" s="243"/>
    </row>
    <row r="7" spans="2:8">
      <c r="B7" s="241" t="s">
        <v>158</v>
      </c>
      <c r="C7" s="241" t="s">
        <v>156</v>
      </c>
      <c r="D7" s="241" t="s">
        <v>9</v>
      </c>
      <c r="E7" s="241" t="s">
        <v>18</v>
      </c>
      <c r="G7" s="190" t="str">
        <f t="shared" si="0"/>
        <v>学資保険</v>
      </c>
      <c r="H7" s="243"/>
    </row>
    <row r="8" spans="2:8">
      <c r="B8" s="241" t="s">
        <v>43</v>
      </c>
      <c r="C8" s="241"/>
      <c r="D8" s="241" t="s">
        <v>10</v>
      </c>
      <c r="E8" s="241" t="s">
        <v>19</v>
      </c>
      <c r="G8" s="190">
        <f t="shared" si="0"/>
        <v>0</v>
      </c>
      <c r="H8" s="243"/>
    </row>
    <row r="9" spans="2:8">
      <c r="B9" s="241" t="s">
        <v>25</v>
      </c>
      <c r="C9" s="241"/>
      <c r="D9" s="241" t="s">
        <v>11</v>
      </c>
      <c r="E9" s="241" t="s">
        <v>22</v>
      </c>
      <c r="G9" s="190">
        <f t="shared" si="0"/>
        <v>0</v>
      </c>
      <c r="H9" s="243"/>
    </row>
    <row r="10" spans="2:8">
      <c r="B10" s="241"/>
      <c r="C10" s="241"/>
      <c r="D10" s="241" t="s">
        <v>12</v>
      </c>
      <c r="E10" s="241" t="s">
        <v>23</v>
      </c>
      <c r="G10" s="190">
        <f t="shared" si="0"/>
        <v>0</v>
      </c>
      <c r="H10" s="243"/>
    </row>
    <row r="11" spans="2:8">
      <c r="B11" s="241"/>
      <c r="C11" s="241"/>
      <c r="D11" s="241" t="s">
        <v>16</v>
      </c>
      <c r="E11" s="241" t="s">
        <v>24</v>
      </c>
      <c r="G11" s="190">
        <f t="shared" si="0"/>
        <v>0</v>
      </c>
      <c r="H11" s="243"/>
    </row>
    <row r="12" spans="2:8">
      <c r="B12" s="241"/>
      <c r="C12" s="241"/>
      <c r="D12" s="241"/>
      <c r="E12" s="241" t="s">
        <v>25</v>
      </c>
      <c r="G12" s="190">
        <f t="shared" si="0"/>
        <v>0</v>
      </c>
      <c r="H12" s="243"/>
    </row>
    <row r="13" spans="2:8">
      <c r="C13" s="242"/>
      <c r="D13" s="241"/>
      <c r="E13" s="241"/>
      <c r="G13" s="191">
        <f t="shared" si="0"/>
        <v>0</v>
      </c>
      <c r="H13" s="243"/>
    </row>
    <row r="14" spans="2:8">
      <c r="D14" s="241"/>
      <c r="E14" s="241"/>
    </row>
    <row r="15" spans="2:8">
      <c r="D15" s="241"/>
      <c r="E15" s="241"/>
      <c r="G15" s="189" t="s">
        <v>209</v>
      </c>
    </row>
    <row r="16" spans="2:8">
      <c r="D16" s="241"/>
      <c r="E16" s="241"/>
    </row>
    <row r="17" spans="2:8">
      <c r="D17" s="241"/>
      <c r="E17" s="241"/>
    </row>
    <row r="18" spans="2:8">
      <c r="D18" s="241"/>
      <c r="E18" s="241"/>
    </row>
    <row r="21" spans="2:8">
      <c r="B21" s="189" t="s">
        <v>177</v>
      </c>
    </row>
    <row r="22" spans="2:8">
      <c r="B22" s="189" t="s">
        <v>178</v>
      </c>
    </row>
    <row r="23" spans="2:8">
      <c r="B23" s="189" t="s">
        <v>212</v>
      </c>
    </row>
    <row r="24" spans="2:8">
      <c r="B24" s="189" t="s">
        <v>213</v>
      </c>
    </row>
    <row r="25" spans="2:8" ht="21" thickBot="1"/>
    <row r="26" spans="2:8" ht="21" thickBot="1">
      <c r="B26" s="245" t="s">
        <v>179</v>
      </c>
      <c r="C26" s="246"/>
      <c r="D26" s="246"/>
      <c r="E26" s="246"/>
      <c r="F26" s="246"/>
      <c r="G26" s="246"/>
      <c r="H26" s="247"/>
    </row>
    <row r="27" spans="2:8" ht="21" thickTop="1">
      <c r="B27" s="248" t="s">
        <v>3</v>
      </c>
      <c r="C27" s="181" t="s">
        <v>180</v>
      </c>
      <c r="D27" s="251" t="s">
        <v>181</v>
      </c>
      <c r="E27" s="251"/>
      <c r="F27" s="251"/>
      <c r="G27" s="251"/>
      <c r="H27" s="252"/>
    </row>
    <row r="28" spans="2:8">
      <c r="B28" s="249"/>
      <c r="C28" s="182" t="s">
        <v>11</v>
      </c>
      <c r="D28" s="253" t="s">
        <v>182</v>
      </c>
      <c r="E28" s="253"/>
      <c r="F28" s="253"/>
      <c r="G28" s="253"/>
      <c r="H28" s="254"/>
    </row>
    <row r="29" spans="2:8">
      <c r="B29" s="249"/>
      <c r="C29" s="182" t="s">
        <v>16</v>
      </c>
      <c r="D29" s="253" t="s">
        <v>183</v>
      </c>
      <c r="E29" s="253"/>
      <c r="F29" s="253"/>
      <c r="G29" s="253"/>
      <c r="H29" s="254"/>
    </row>
    <row r="30" spans="2:8">
      <c r="B30" s="249"/>
      <c r="C30" s="182" t="s">
        <v>9</v>
      </c>
      <c r="D30" s="253" t="s">
        <v>184</v>
      </c>
      <c r="E30" s="253"/>
      <c r="F30" s="253"/>
      <c r="G30" s="253"/>
      <c r="H30" s="254"/>
    </row>
    <row r="31" spans="2:8">
      <c r="B31" s="249"/>
      <c r="C31" s="182" t="s">
        <v>185</v>
      </c>
      <c r="D31" s="253" t="s">
        <v>186</v>
      </c>
      <c r="E31" s="253"/>
      <c r="F31" s="253"/>
      <c r="G31" s="253"/>
      <c r="H31" s="254"/>
    </row>
    <row r="32" spans="2:8">
      <c r="B32" s="249"/>
      <c r="C32" s="182" t="s">
        <v>187</v>
      </c>
      <c r="D32" s="253" t="s">
        <v>188</v>
      </c>
      <c r="E32" s="253"/>
      <c r="F32" s="253"/>
      <c r="G32" s="253"/>
      <c r="H32" s="254"/>
    </row>
    <row r="33" spans="2:8">
      <c r="B33" s="249"/>
      <c r="C33" s="182" t="s">
        <v>189</v>
      </c>
      <c r="D33" s="253" t="s">
        <v>190</v>
      </c>
      <c r="E33" s="253"/>
      <c r="F33" s="253"/>
      <c r="G33" s="253"/>
      <c r="H33" s="254"/>
    </row>
    <row r="34" spans="2:8" ht="21" thickBot="1">
      <c r="B34" s="250"/>
      <c r="C34" s="183" t="s">
        <v>191</v>
      </c>
      <c r="D34" s="255" t="s">
        <v>192</v>
      </c>
      <c r="E34" s="255"/>
      <c r="F34" s="255"/>
      <c r="G34" s="255"/>
      <c r="H34" s="256"/>
    </row>
    <row r="35" spans="2:8" ht="21" thickTop="1">
      <c r="B35" s="248" t="s">
        <v>20</v>
      </c>
      <c r="C35" s="181" t="s">
        <v>13</v>
      </c>
      <c r="D35" s="251" t="s">
        <v>193</v>
      </c>
      <c r="E35" s="251"/>
      <c r="F35" s="251"/>
      <c r="G35" s="251"/>
      <c r="H35" s="252"/>
    </row>
    <row r="36" spans="2:8">
      <c r="B36" s="249"/>
      <c r="C36" s="182" t="s">
        <v>194</v>
      </c>
      <c r="D36" s="253" t="s">
        <v>195</v>
      </c>
      <c r="E36" s="253"/>
      <c r="F36" s="253"/>
      <c r="G36" s="253"/>
      <c r="H36" s="254"/>
    </row>
    <row r="37" spans="2:8">
      <c r="B37" s="249"/>
      <c r="C37" s="182" t="s">
        <v>196</v>
      </c>
      <c r="D37" s="253" t="s">
        <v>197</v>
      </c>
      <c r="E37" s="253"/>
      <c r="F37" s="253"/>
      <c r="G37" s="253"/>
      <c r="H37" s="254"/>
    </row>
    <row r="38" spans="2:8">
      <c r="B38" s="249"/>
      <c r="C38" s="182" t="s">
        <v>198</v>
      </c>
      <c r="D38" s="253" t="s">
        <v>199</v>
      </c>
      <c r="E38" s="253"/>
      <c r="F38" s="253"/>
      <c r="G38" s="253"/>
      <c r="H38" s="254"/>
    </row>
    <row r="39" spans="2:8">
      <c r="B39" s="249"/>
      <c r="C39" s="182" t="s">
        <v>19</v>
      </c>
      <c r="D39" s="253" t="s">
        <v>200</v>
      </c>
      <c r="E39" s="253"/>
      <c r="F39" s="253"/>
      <c r="G39" s="253"/>
      <c r="H39" s="254"/>
    </row>
    <row r="40" spans="2:8">
      <c r="B40" s="249"/>
      <c r="C40" s="182" t="s">
        <v>201</v>
      </c>
      <c r="D40" s="253" t="s">
        <v>202</v>
      </c>
      <c r="E40" s="253"/>
      <c r="F40" s="253"/>
      <c r="G40" s="253"/>
      <c r="H40" s="254"/>
    </row>
    <row r="41" spans="2:8">
      <c r="B41" s="249"/>
      <c r="C41" s="182" t="s">
        <v>24</v>
      </c>
      <c r="D41" s="253" t="s">
        <v>203</v>
      </c>
      <c r="E41" s="253"/>
      <c r="F41" s="253"/>
      <c r="G41" s="253"/>
      <c r="H41" s="254"/>
    </row>
    <row r="42" spans="2:8">
      <c r="B42" s="249"/>
      <c r="C42" s="182" t="s">
        <v>204</v>
      </c>
      <c r="D42" s="253" t="s">
        <v>205</v>
      </c>
      <c r="E42" s="253"/>
      <c r="F42" s="253"/>
      <c r="G42" s="253"/>
      <c r="H42" s="254"/>
    </row>
    <row r="43" spans="2:8">
      <c r="B43" s="249"/>
      <c r="C43" s="182" t="s">
        <v>97</v>
      </c>
      <c r="D43" s="253" t="s">
        <v>206</v>
      </c>
      <c r="E43" s="253"/>
      <c r="F43" s="253"/>
      <c r="G43" s="253"/>
      <c r="H43" s="254"/>
    </row>
    <row r="44" spans="2:8">
      <c r="B44" s="249"/>
      <c r="C44" s="182" t="s">
        <v>22</v>
      </c>
      <c r="D44" s="253" t="s">
        <v>207</v>
      </c>
      <c r="E44" s="253"/>
      <c r="F44" s="253"/>
      <c r="G44" s="253"/>
      <c r="H44" s="254"/>
    </row>
    <row r="45" spans="2:8" ht="21" thickBot="1">
      <c r="B45" s="257"/>
      <c r="C45" s="184" t="s">
        <v>25</v>
      </c>
      <c r="D45" s="258" t="s">
        <v>208</v>
      </c>
      <c r="E45" s="258"/>
      <c r="F45" s="258"/>
      <c r="G45" s="258"/>
      <c r="H45" s="259"/>
    </row>
  </sheetData>
  <mergeCells count="23">
    <mergeCell ref="B35:B45"/>
    <mergeCell ref="D35:H35"/>
    <mergeCell ref="D36:H36"/>
    <mergeCell ref="D37:H37"/>
    <mergeCell ref="D38:H38"/>
    <mergeCell ref="D39:H39"/>
    <mergeCell ref="D40:H40"/>
    <mergeCell ref="D41:H41"/>
    <mergeCell ref="D42:H42"/>
    <mergeCell ref="D43:H43"/>
    <mergeCell ref="D44:H44"/>
    <mergeCell ref="D45:H45"/>
    <mergeCell ref="G3:H3"/>
    <mergeCell ref="B26:H26"/>
    <mergeCell ref="B27:B34"/>
    <mergeCell ref="D27:H27"/>
    <mergeCell ref="D28:H28"/>
    <mergeCell ref="D29:H29"/>
    <mergeCell ref="D30:H30"/>
    <mergeCell ref="D31:H31"/>
    <mergeCell ref="D32:H32"/>
    <mergeCell ref="D33:H33"/>
    <mergeCell ref="D34:H34"/>
  </mergeCells>
  <phoneticPr fontId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31468-CC51-4FED-8F3E-A199C4E5305C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はじめに!B38&amp;"年11月の家計簿"</f>
        <v>2019年11月の家計簿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>
        <f>特別費!H32</f>
        <v>0</v>
      </c>
      <c r="G29" s="225" t="str">
        <f>IF(特別費!J32=0,"",特別費!J32)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>
        <f>特別費!H33</f>
        <v>0</v>
      </c>
      <c r="G30" s="225" t="str">
        <f>IF(特別費!J33=0,"",特別費!J33)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>
        <f>特別費!H34</f>
        <v>0</v>
      </c>
      <c r="G31" s="225" t="str">
        <f>IF(特別費!J34=0,"",特別費!J34)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特別費!H35</f>
        <v>0</v>
      </c>
      <c r="G32" s="225" t="str">
        <f>IF(特別費!J35=0,"",特別費!J35)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特別費!H36</f>
        <v>0</v>
      </c>
      <c r="G33" s="225" t="str">
        <f>IF(特別費!J36=0,"",特別費!J36)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特別費!H37</f>
        <v>0</v>
      </c>
      <c r="G34" s="225" t="str">
        <f>IF(特別費!J37=0,"",特別費!J37)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特別費!H38</f>
        <v>0</v>
      </c>
      <c r="G35" s="225" t="str">
        <f>IF(特別費!J38=0,"",特別費!J38)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特別費!H39</f>
        <v>0</v>
      </c>
      <c r="G36" s="225" t="str">
        <f>IF(特別費!J39=0,"",特別費!J39)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特別費!H40</f>
        <v>0</v>
      </c>
      <c r="G37" s="225" t="str">
        <f>IF(特別費!J40=0,"",特別費!J40)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特別費!H41</f>
        <v>0</v>
      </c>
      <c r="G38" s="227" t="str">
        <f>IF(特別費!J41=0,"",特別費!J41)</f>
        <v/>
      </c>
    </row>
    <row r="39" spans="2:7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7">
      <c r="B41" s="303" t="s">
        <v>21</v>
      </c>
      <c r="C41" s="303"/>
      <c r="D41" s="240">
        <f>D20+D39</f>
        <v>0</v>
      </c>
    </row>
    <row r="42" spans="2:7" ht="7.75" customHeight="1"/>
    <row r="43" spans="2:7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1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 B13:C15 B8:C8 E8:F8 B9:C9 E9:F9 B10:C10 E10:F10 B11:C11 E11:F11 B12:C12 E12:F12 B20:F23 B16:C16 B17:C17 B18:C18 B19:C19 B26:C28 B24:C24 E24:F24 B25:C25 E25:F25 B32:C38 B30:C30 E30:G30 B31:C31 E31:G31 B29:C29 E29:G29 B5:C5 E5:F5 B7:C7 E7:F7 E6:F6 E13:G15 E16:F16 E17:F17 E18:F18 E19:F19 E26:G28 E32:G38" unlocked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B0952-C519-4067-8CB7-D12E19807DF3}">
  <sheetPr>
    <pageSetUpPr fitToPage="1"/>
  </sheetPr>
  <dimension ref="B1:K43"/>
  <sheetViews>
    <sheetView showGridLines="0" zoomScaleNormal="100" workbookViewId="0">
      <selection activeCell="F24" sqref="F24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9" t="str">
        <f>はじめに!B38&amp;"年12月の家計簿"</f>
        <v>2019年12月の家計簿</v>
      </c>
    </row>
    <row r="2" spans="2:7" ht="9" customHeight="1"/>
    <row r="3" spans="2:7">
      <c r="B3" s="304" t="s">
        <v>3</v>
      </c>
      <c r="C3" s="305"/>
      <c r="D3" s="306"/>
      <c r="F3" s="307" t="s">
        <v>0</v>
      </c>
      <c r="G3" s="307"/>
    </row>
    <row r="4" spans="2:7">
      <c r="B4" s="223" t="s">
        <v>123</v>
      </c>
      <c r="C4" s="223" t="s">
        <v>124</v>
      </c>
      <c r="D4" s="223" t="s">
        <v>125</v>
      </c>
      <c r="F4" s="224" t="str">
        <f>初期設定!B4</f>
        <v>夫給与</v>
      </c>
      <c r="G4" s="141"/>
    </row>
    <row r="5" spans="2:7">
      <c r="B5" s="224" t="str">
        <f>初期設定!D4</f>
        <v>住宅ローン</v>
      </c>
      <c r="C5" s="225" t="str">
        <f>IF(年間予算!F6=0,"",年間予算!F6)</f>
        <v/>
      </c>
      <c r="D5" s="141"/>
      <c r="F5" s="224" t="str">
        <f>初期設定!B5</f>
        <v>妻給与</v>
      </c>
      <c r="G5" s="141"/>
    </row>
    <row r="6" spans="2:7">
      <c r="B6" s="224" t="str">
        <f>初期設定!D5</f>
        <v>奨学金</v>
      </c>
      <c r="C6" s="225" t="str">
        <f>IF(年間予算!F7=0,"",年間予算!F7)</f>
        <v/>
      </c>
      <c r="D6" s="141"/>
      <c r="F6" s="224" t="str">
        <f>初期設定!B6</f>
        <v>児童手当</v>
      </c>
      <c r="G6" s="141"/>
    </row>
    <row r="7" spans="2:7">
      <c r="B7" s="224" t="str">
        <f>初期設定!D6</f>
        <v>保育料</v>
      </c>
      <c r="C7" s="225" t="str">
        <f>IF(年間予算!F8=0,"",年間予算!F8)</f>
        <v/>
      </c>
      <c r="D7" s="141"/>
      <c r="F7" s="224" t="str">
        <f>初期設定!B7</f>
        <v>ボーナス</v>
      </c>
      <c r="G7" s="141"/>
    </row>
    <row r="8" spans="2:7">
      <c r="B8" s="224" t="str">
        <f>初期設定!D7</f>
        <v>通信費</v>
      </c>
      <c r="C8" s="225" t="str">
        <f>IF(年間予算!F9=0,"",年間予算!F9)</f>
        <v/>
      </c>
      <c r="D8" s="141"/>
      <c r="F8" s="224" t="str">
        <f>初期設定!B8</f>
        <v>臨時収入</v>
      </c>
      <c r="G8" s="141"/>
    </row>
    <row r="9" spans="2:7">
      <c r="B9" s="224" t="str">
        <f>初期設定!D8</f>
        <v>保険</v>
      </c>
      <c r="C9" s="225" t="str">
        <f>IF(年間予算!F10=0,"",年間予算!F10)</f>
        <v/>
      </c>
      <c r="D9" s="141"/>
      <c r="F9" s="224" t="str">
        <f>初期設定!B9</f>
        <v>その他</v>
      </c>
      <c r="G9" s="141"/>
    </row>
    <row r="10" spans="2:7">
      <c r="B10" s="224" t="str">
        <f>初期設定!D9</f>
        <v>水道光熱費</v>
      </c>
      <c r="C10" s="225" t="str">
        <f>IF(年間予算!F11=0,"",年間予算!F11)</f>
        <v/>
      </c>
      <c r="D10" s="141"/>
      <c r="F10" s="224">
        <f>初期設定!B10</f>
        <v>0</v>
      </c>
      <c r="G10" s="141"/>
    </row>
    <row r="11" spans="2:7">
      <c r="B11" s="224" t="str">
        <f>初期設定!D10</f>
        <v>ガソリン</v>
      </c>
      <c r="C11" s="225" t="str">
        <f>IF(年間予算!F12=0,"",年間予算!F12)</f>
        <v/>
      </c>
      <c r="D11" s="141"/>
      <c r="F11" s="224">
        <f>初期設定!B11</f>
        <v>0</v>
      </c>
      <c r="G11" s="141"/>
    </row>
    <row r="12" spans="2:7" ht="21" thickBot="1">
      <c r="B12" s="224" t="str">
        <f>初期設定!D11</f>
        <v>小遣い</v>
      </c>
      <c r="C12" s="225" t="str">
        <f>IF(年間予算!F13=0,"",年間予算!F13)</f>
        <v/>
      </c>
      <c r="D12" s="141"/>
      <c r="F12" s="226">
        <f>初期設定!B12</f>
        <v>0</v>
      </c>
      <c r="G12" s="142"/>
    </row>
    <row r="13" spans="2:7" ht="21" thickTop="1">
      <c r="B13" s="224">
        <f>初期設定!D12</f>
        <v>0</v>
      </c>
      <c r="C13" s="225" t="str">
        <f>IF(年間予算!F14=0,"",年間予算!F14)</f>
        <v/>
      </c>
      <c r="D13" s="141"/>
      <c r="F13" s="228" t="s">
        <v>1</v>
      </c>
      <c r="G13" s="229">
        <f>IFERROR(SUM(G4:G12),"")</f>
        <v>0</v>
      </c>
    </row>
    <row r="14" spans="2:7">
      <c r="B14" s="224">
        <f>初期設定!D13</f>
        <v>0</v>
      </c>
      <c r="C14" s="225" t="str">
        <f>IF(年間予算!F15=0,"",年間予算!F15)</f>
        <v/>
      </c>
      <c r="D14" s="141"/>
    </row>
    <row r="15" spans="2:7">
      <c r="B15" s="224">
        <f>初期設定!D14</f>
        <v>0</v>
      </c>
      <c r="C15" s="225" t="str">
        <f>IF(年間予算!F16=0,"",年間予算!F16)</f>
        <v/>
      </c>
      <c r="D15" s="141"/>
      <c r="F15" s="308" t="s">
        <v>4</v>
      </c>
      <c r="G15" s="308"/>
    </row>
    <row r="16" spans="2:7">
      <c r="B16" s="224">
        <f>初期設定!D15</f>
        <v>0</v>
      </c>
      <c r="C16" s="225" t="str">
        <f>IF(年間予算!F17=0,"",年間予算!F17)</f>
        <v/>
      </c>
      <c r="D16" s="141"/>
      <c r="F16" s="224" t="str">
        <f>初期設定!C4</f>
        <v>楽天銀行</v>
      </c>
      <c r="G16" s="141"/>
    </row>
    <row r="17" spans="2:11">
      <c r="B17" s="224">
        <f>初期設定!D16</f>
        <v>0</v>
      </c>
      <c r="C17" s="225" t="str">
        <f>IF(年間予算!F18=0,"",年間予算!F18)</f>
        <v/>
      </c>
      <c r="D17" s="141"/>
      <c r="F17" s="224" t="str">
        <f>初期設定!C5</f>
        <v>みずほ銀行</v>
      </c>
      <c r="G17" s="141"/>
      <c r="K17" s="230"/>
    </row>
    <row r="18" spans="2:11">
      <c r="B18" s="224">
        <f>初期設定!D17</f>
        <v>0</v>
      </c>
      <c r="C18" s="225" t="str">
        <f>IF(年間予算!F19=0,"",年間予算!F19)</f>
        <v/>
      </c>
      <c r="D18" s="141"/>
      <c r="F18" s="224" t="str">
        <f>初期設定!C6</f>
        <v>楽天証券</v>
      </c>
      <c r="G18" s="141"/>
    </row>
    <row r="19" spans="2:11" ht="21" thickBot="1">
      <c r="B19" s="226">
        <f>初期設定!D18</f>
        <v>0</v>
      </c>
      <c r="C19" s="227" t="str">
        <f>IF(年間予算!F20=0,"",年間予算!F20)</f>
        <v/>
      </c>
      <c r="D19" s="142"/>
      <c r="F19" s="224" t="str">
        <f>初期設定!C7</f>
        <v>学資保険</v>
      </c>
      <c r="G19" s="141"/>
    </row>
    <row r="20" spans="2:11" ht="21" thickTop="1">
      <c r="B20" s="231" t="s">
        <v>1</v>
      </c>
      <c r="C20" s="232">
        <f>IFERROR(SUM(C5:C19),"")</f>
        <v>0</v>
      </c>
      <c r="D20" s="232">
        <f>IFERROR(SUM(D5:D19),"")</f>
        <v>0</v>
      </c>
      <c r="F20" s="224">
        <f>初期設定!C8</f>
        <v>0</v>
      </c>
      <c r="G20" s="141"/>
    </row>
    <row r="21" spans="2:11">
      <c r="F21" s="224">
        <f>初期設定!C9</f>
        <v>0</v>
      </c>
      <c r="G21" s="141"/>
    </row>
    <row r="22" spans="2:11">
      <c r="B22" s="309" t="s">
        <v>20</v>
      </c>
      <c r="C22" s="309"/>
      <c r="D22" s="309"/>
      <c r="F22" s="224">
        <f>初期設定!C10</f>
        <v>0</v>
      </c>
      <c r="G22" s="141"/>
    </row>
    <row r="23" spans="2:11">
      <c r="B23" s="223" t="s">
        <v>123</v>
      </c>
      <c r="C23" s="223" t="s">
        <v>124</v>
      </c>
      <c r="D23" s="223" t="s">
        <v>125</v>
      </c>
      <c r="F23" s="224">
        <f>初期設定!C11</f>
        <v>0</v>
      </c>
      <c r="G23" s="141"/>
    </row>
    <row r="24" spans="2:11">
      <c r="B24" s="224" t="str">
        <f>初期設定!E4</f>
        <v>食費</v>
      </c>
      <c r="C24" s="225" t="str">
        <f>IF(年間予算!H6=0,"",年間予算!H6)</f>
        <v/>
      </c>
      <c r="D24" s="141"/>
      <c r="F24" s="224">
        <f>初期設定!C12</f>
        <v>0</v>
      </c>
      <c r="G24" s="141"/>
    </row>
    <row r="25" spans="2:11" ht="21" thickBot="1">
      <c r="B25" s="224" t="str">
        <f>初期設定!E5</f>
        <v>外食費</v>
      </c>
      <c r="C25" s="225" t="str">
        <f>IF(年間予算!H7=0,"",年間予算!H7)</f>
        <v/>
      </c>
      <c r="D25" s="141"/>
      <c r="F25" s="226">
        <f>初期設定!C13</f>
        <v>0</v>
      </c>
      <c r="G25" s="142"/>
    </row>
    <row r="26" spans="2:11" ht="21" thickTop="1">
      <c r="B26" s="224" t="str">
        <f>初期設定!E6</f>
        <v>日用品</v>
      </c>
      <c r="C26" s="225" t="str">
        <f>IF(年間予算!H8=0,"",年間予算!H8)</f>
        <v/>
      </c>
      <c r="D26" s="141"/>
      <c r="F26" s="233" t="s">
        <v>1</v>
      </c>
      <c r="G26" s="234">
        <f>IFERROR(SUM(G16:G25),"")</f>
        <v>0</v>
      </c>
    </row>
    <row r="27" spans="2:11">
      <c r="B27" s="224" t="str">
        <f>初期設定!E7</f>
        <v>被服美容費</v>
      </c>
      <c r="C27" s="225" t="str">
        <f>IF(年間予算!H9=0,"",年間予算!H9)</f>
        <v/>
      </c>
      <c r="D27" s="141"/>
    </row>
    <row r="28" spans="2:11">
      <c r="B28" s="224" t="str">
        <f>初期設定!E8</f>
        <v>交際費</v>
      </c>
      <c r="C28" s="225" t="str">
        <f>IF(年間予算!H10=0,"",年間予算!H10)</f>
        <v/>
      </c>
      <c r="D28" s="141"/>
      <c r="F28" s="310" t="s">
        <v>17</v>
      </c>
      <c r="G28" s="310"/>
    </row>
    <row r="29" spans="2:11">
      <c r="B29" s="224" t="str">
        <f>初期設定!E9</f>
        <v>子ども費</v>
      </c>
      <c r="C29" s="225" t="str">
        <f>IF(年間予算!H11=0,"",年間予算!H11)</f>
        <v/>
      </c>
      <c r="D29" s="141"/>
      <c r="F29" s="224" t="str">
        <f>特別費!K32</f>
        <v>クリスマス</v>
      </c>
      <c r="G29" s="225" t="str">
        <f>IF(特別費!M32=0,"",特別費!M32)</f>
        <v/>
      </c>
    </row>
    <row r="30" spans="2:11">
      <c r="B30" s="224" t="str">
        <f>初期設定!E10</f>
        <v>趣味娯楽費</v>
      </c>
      <c r="C30" s="225" t="str">
        <f>IF(年間予算!H12=0,"",年間予算!H12)</f>
        <v/>
      </c>
      <c r="D30" s="141"/>
      <c r="F30" s="224" t="str">
        <f>特別費!K33</f>
        <v>年末</v>
      </c>
      <c r="G30" s="225" t="str">
        <f>IF(特別費!M33=0,"",特別費!M33)</f>
        <v/>
      </c>
    </row>
    <row r="31" spans="2:11">
      <c r="B31" s="224" t="str">
        <f>初期設定!E11</f>
        <v>交通費</v>
      </c>
      <c r="C31" s="225" t="str">
        <f>IF(年間予算!H13=0,"",年間予算!H13)</f>
        <v/>
      </c>
      <c r="D31" s="141"/>
      <c r="F31" s="224" t="str">
        <f>特別費!K34</f>
        <v>年賀状</v>
      </c>
      <c r="G31" s="225" t="str">
        <f>IF(特別費!M34=0,"",特別費!M34)</f>
        <v/>
      </c>
    </row>
    <row r="32" spans="2:11">
      <c r="B32" s="224" t="str">
        <f>初期設定!E12</f>
        <v>その他</v>
      </c>
      <c r="C32" s="225" t="str">
        <f>IF(年間予算!H14=0,"",年間予算!H14)</f>
        <v/>
      </c>
      <c r="D32" s="141"/>
      <c r="F32" s="224">
        <f>特別費!K35</f>
        <v>0</v>
      </c>
      <c r="G32" s="225" t="str">
        <f>IF(特別費!M35=0,"",特別費!M35)</f>
        <v/>
      </c>
    </row>
    <row r="33" spans="2:7">
      <c r="B33" s="224">
        <f>初期設定!E13</f>
        <v>0</v>
      </c>
      <c r="C33" s="225" t="str">
        <f>IF(年間予算!H15=0,"",年間予算!H15)</f>
        <v/>
      </c>
      <c r="D33" s="141"/>
      <c r="F33" s="224">
        <f>特別費!K36</f>
        <v>0</v>
      </c>
      <c r="G33" s="225" t="str">
        <f>IF(特別費!M36=0,"",特別費!M36)</f>
        <v/>
      </c>
    </row>
    <row r="34" spans="2:7">
      <c r="B34" s="224">
        <f>初期設定!E14</f>
        <v>0</v>
      </c>
      <c r="C34" s="225" t="str">
        <f>IF(年間予算!H16=0,"",年間予算!H16)</f>
        <v/>
      </c>
      <c r="D34" s="141"/>
      <c r="F34" s="224">
        <f>特別費!K37</f>
        <v>0</v>
      </c>
      <c r="G34" s="225" t="str">
        <f>IF(特別費!M37=0,"",特別費!M37)</f>
        <v/>
      </c>
    </row>
    <row r="35" spans="2:7">
      <c r="B35" s="224">
        <f>初期設定!E15</f>
        <v>0</v>
      </c>
      <c r="C35" s="225" t="str">
        <f>IF(年間予算!H17=0,"",年間予算!H17)</f>
        <v/>
      </c>
      <c r="D35" s="141"/>
      <c r="F35" s="224">
        <f>特別費!K38</f>
        <v>0</v>
      </c>
      <c r="G35" s="225" t="str">
        <f>IF(特別費!M38=0,"",特別費!M38)</f>
        <v/>
      </c>
    </row>
    <row r="36" spans="2:7">
      <c r="B36" s="224">
        <f>初期設定!E16</f>
        <v>0</v>
      </c>
      <c r="C36" s="225" t="str">
        <f>IF(年間予算!H18=0,"",年間予算!H18)</f>
        <v/>
      </c>
      <c r="D36" s="141"/>
      <c r="F36" s="224">
        <f>特別費!K39</f>
        <v>0</v>
      </c>
      <c r="G36" s="225" t="str">
        <f>IF(特別費!M39=0,"",特別費!M39)</f>
        <v/>
      </c>
    </row>
    <row r="37" spans="2:7">
      <c r="B37" s="224">
        <f>初期設定!E17</f>
        <v>0</v>
      </c>
      <c r="C37" s="225" t="str">
        <f>IF(年間予算!H19=0,"",年間予算!H19)</f>
        <v/>
      </c>
      <c r="D37" s="141"/>
      <c r="F37" s="224">
        <f>特別費!K40</f>
        <v>0</v>
      </c>
      <c r="G37" s="225" t="str">
        <f>IF(特別費!M40=0,"",特別費!M40)</f>
        <v/>
      </c>
    </row>
    <row r="38" spans="2:7" ht="21" thickBot="1">
      <c r="B38" s="226">
        <f>初期設定!E18</f>
        <v>0</v>
      </c>
      <c r="C38" s="227" t="str">
        <f>IF(年間予算!H20=0,"",年間予算!H20)</f>
        <v/>
      </c>
      <c r="D38" s="142"/>
      <c r="F38" s="226">
        <f>特別費!K41</f>
        <v>0</v>
      </c>
      <c r="G38" s="227" t="str">
        <f>IF(特別費!M41=0,"",特別費!M41)</f>
        <v/>
      </c>
    </row>
    <row r="39" spans="2:7" ht="21" thickTop="1">
      <c r="B39" s="231" t="s">
        <v>1</v>
      </c>
      <c r="C39" s="232">
        <f>IFERROR(SUM(C24:C38),"")</f>
        <v>0</v>
      </c>
      <c r="D39" s="232">
        <f>IFERROR(SUM(D24:D38),"")</f>
        <v>0</v>
      </c>
      <c r="F39" s="235" t="s">
        <v>1</v>
      </c>
      <c r="G39" s="236">
        <f>IFERROR(SUM(G29:G38),"")</f>
        <v>0</v>
      </c>
    </row>
    <row r="41" spans="2:7">
      <c r="B41" s="303" t="s">
        <v>21</v>
      </c>
      <c r="C41" s="303"/>
      <c r="D41" s="240">
        <f>D20+D39</f>
        <v>0</v>
      </c>
    </row>
    <row r="42" spans="2:7" ht="7.75" customHeight="1"/>
    <row r="43" spans="2:7">
      <c r="B43" s="303" t="s">
        <v>221</v>
      </c>
      <c r="C43" s="303"/>
      <c r="D43" s="240">
        <f>G13-D41</f>
        <v>0</v>
      </c>
      <c r="F43" s="237" t="s">
        <v>5</v>
      </c>
      <c r="G43" s="238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0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 B13:C15 B8:C8 E8:F8 B9:C9 E9:F9 B10:C10 E10:F10 B11:C11 E11:F11 B12:C12 E12:F12 B20:F23 B16:C16 B17:C17 B18:C18 B19:C19 B26:C28 B24:C24 E24:F24 B25:C25 E25:F25 B32:C38 B30:C30 E30:G30 B31:C31 E31:G31 B29:C29 E29:G29 B5:C5 E5:F5 B7:C7 E7:F7 E6:F6 E13:G15 E16:F16 E17:F17 E18:F18 E19:F19 E26:G28 E32:G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D9FB9-B003-47CC-B538-30E9F8E2977B}">
  <sheetPr>
    <pageSetUpPr fitToPage="1"/>
  </sheetPr>
  <dimension ref="B1:K45"/>
  <sheetViews>
    <sheetView showGridLines="0" zoomScaleNormal="100" workbookViewId="0"/>
  </sheetViews>
  <sheetFormatPr baseColWidth="10" defaultColWidth="10.7109375" defaultRowHeight="20"/>
  <cols>
    <col min="1" max="1" width="3.42578125" style="7" customWidth="1"/>
    <col min="2" max="2" width="15.140625" style="7" customWidth="1"/>
    <col min="3" max="4" width="10.85546875" style="7" customWidth="1"/>
    <col min="5" max="5" width="7.7109375" style="7" customWidth="1"/>
    <col min="6" max="6" width="15.140625" style="7" customWidth="1"/>
    <col min="7" max="7" width="10.85546875" style="7" customWidth="1"/>
    <col min="8" max="8" width="2.5703125" style="7" customWidth="1"/>
    <col min="9" max="16384" width="10.7109375" style="7"/>
  </cols>
  <sheetData>
    <row r="1" spans="2:7" ht="30" customHeight="1">
      <c r="B1" s="42" t="s">
        <v>222</v>
      </c>
    </row>
    <row r="2" spans="2:7" ht="9" customHeight="1"/>
    <row r="3" spans="2:7">
      <c r="B3" s="261" t="s">
        <v>3</v>
      </c>
      <c r="C3" s="262"/>
      <c r="D3" s="263"/>
      <c r="F3" s="264" t="s">
        <v>0</v>
      </c>
      <c r="G3" s="264"/>
    </row>
    <row r="4" spans="2:7">
      <c r="B4" s="11" t="s">
        <v>123</v>
      </c>
      <c r="C4" s="11" t="s">
        <v>124</v>
      </c>
      <c r="D4" s="11" t="s">
        <v>125</v>
      </c>
      <c r="F4" s="139"/>
      <c r="G4" s="141"/>
    </row>
    <row r="5" spans="2:7">
      <c r="B5" s="139"/>
      <c r="C5" s="141"/>
      <c r="D5" s="141"/>
      <c r="F5" s="139"/>
      <c r="G5" s="141"/>
    </row>
    <row r="6" spans="2:7">
      <c r="B6" s="139"/>
      <c r="C6" s="141"/>
      <c r="D6" s="141"/>
      <c r="F6" s="139"/>
      <c r="G6" s="141"/>
    </row>
    <row r="7" spans="2:7">
      <c r="B7" s="139"/>
      <c r="C7" s="141"/>
      <c r="D7" s="141"/>
      <c r="F7" s="139"/>
      <c r="G7" s="141"/>
    </row>
    <row r="8" spans="2:7">
      <c r="B8" s="139"/>
      <c r="C8" s="141"/>
      <c r="D8" s="141"/>
      <c r="F8" s="139"/>
      <c r="G8" s="141"/>
    </row>
    <row r="9" spans="2:7">
      <c r="B9" s="139"/>
      <c r="C9" s="141"/>
      <c r="D9" s="141"/>
      <c r="F9" s="139"/>
      <c r="G9" s="141"/>
    </row>
    <row r="10" spans="2:7" ht="21" thickBot="1">
      <c r="B10" s="139"/>
      <c r="C10" s="141"/>
      <c r="D10" s="141"/>
      <c r="F10" s="140"/>
      <c r="G10" s="142"/>
    </row>
    <row r="11" spans="2:7" ht="21" thickTop="1">
      <c r="B11" s="139"/>
      <c r="C11" s="141"/>
      <c r="D11" s="141"/>
      <c r="F11" s="12" t="s">
        <v>1</v>
      </c>
      <c r="G11" s="144"/>
    </row>
    <row r="12" spans="2:7">
      <c r="B12" s="139"/>
      <c r="C12" s="141"/>
      <c r="D12" s="141"/>
    </row>
    <row r="13" spans="2:7">
      <c r="B13" s="139"/>
      <c r="C13" s="141"/>
      <c r="D13" s="141"/>
      <c r="F13" s="265" t="s">
        <v>4</v>
      </c>
      <c r="G13" s="265"/>
    </row>
    <row r="14" spans="2:7">
      <c r="B14" s="139"/>
      <c r="C14" s="141"/>
      <c r="D14" s="141"/>
      <c r="F14" s="139"/>
      <c r="G14" s="141"/>
    </row>
    <row r="15" spans="2:7">
      <c r="B15" s="139"/>
      <c r="C15" s="141"/>
      <c r="D15" s="141"/>
      <c r="F15" s="139"/>
      <c r="G15" s="141"/>
    </row>
    <row r="16" spans="2:7" ht="21" thickBot="1">
      <c r="B16" s="140"/>
      <c r="C16" s="142"/>
      <c r="D16" s="142"/>
      <c r="F16" s="139"/>
      <c r="G16" s="141"/>
    </row>
    <row r="17" spans="2:11" ht="21" thickTop="1">
      <c r="B17" s="13" t="s">
        <v>1</v>
      </c>
      <c r="C17" s="143"/>
      <c r="D17" s="143"/>
      <c r="F17" s="139"/>
      <c r="G17" s="141"/>
      <c r="K17" s="147"/>
    </row>
    <row r="18" spans="2:11">
      <c r="F18" s="139"/>
      <c r="G18" s="141"/>
    </row>
    <row r="19" spans="2:11">
      <c r="B19" s="266" t="s">
        <v>20</v>
      </c>
      <c r="C19" s="266"/>
      <c r="D19" s="266"/>
      <c r="F19" s="139"/>
      <c r="G19" s="141"/>
    </row>
    <row r="20" spans="2:11">
      <c r="B20" s="11" t="s">
        <v>123</v>
      </c>
      <c r="C20" s="11" t="s">
        <v>124</v>
      </c>
      <c r="D20" s="11" t="s">
        <v>125</v>
      </c>
      <c r="F20" s="139"/>
      <c r="G20" s="141"/>
    </row>
    <row r="21" spans="2:11" ht="21" thickBot="1">
      <c r="B21" s="139"/>
      <c r="C21" s="141"/>
      <c r="D21" s="141"/>
      <c r="F21" s="140"/>
      <c r="G21" s="142"/>
    </row>
    <row r="22" spans="2:11" ht="21" thickTop="1">
      <c r="B22" s="139"/>
      <c r="C22" s="141"/>
      <c r="D22" s="141"/>
      <c r="F22" s="14" t="s">
        <v>1</v>
      </c>
      <c r="G22" s="145"/>
    </row>
    <row r="23" spans="2:11">
      <c r="B23" s="139"/>
      <c r="C23" s="141"/>
      <c r="D23" s="141"/>
    </row>
    <row r="24" spans="2:11">
      <c r="B24" s="139"/>
      <c r="C24" s="141"/>
      <c r="D24" s="141"/>
      <c r="F24" s="267" t="s">
        <v>17</v>
      </c>
      <c r="G24" s="267"/>
    </row>
    <row r="25" spans="2:11">
      <c r="B25" s="139"/>
      <c r="C25" s="141"/>
      <c r="D25" s="141"/>
      <c r="F25" s="139"/>
      <c r="G25" s="141"/>
    </row>
    <row r="26" spans="2:11">
      <c r="B26" s="139"/>
      <c r="C26" s="141"/>
      <c r="D26" s="141"/>
      <c r="F26" s="139"/>
      <c r="G26" s="141"/>
    </row>
    <row r="27" spans="2:11">
      <c r="B27" s="139"/>
      <c r="C27" s="141"/>
      <c r="D27" s="141"/>
      <c r="F27" s="139"/>
      <c r="G27" s="141"/>
    </row>
    <row r="28" spans="2:11">
      <c r="B28" s="139"/>
      <c r="C28" s="141"/>
      <c r="D28" s="141"/>
      <c r="F28" s="139"/>
      <c r="G28" s="141"/>
      <c r="I28" s="88"/>
      <c r="J28" s="88"/>
    </row>
    <row r="29" spans="2:11">
      <c r="B29" s="139"/>
      <c r="C29" s="141"/>
      <c r="D29" s="141"/>
      <c r="F29" s="139"/>
      <c r="G29" s="141"/>
    </row>
    <row r="30" spans="2:11">
      <c r="B30" s="139"/>
      <c r="C30" s="141"/>
      <c r="D30" s="141"/>
      <c r="F30" s="139"/>
      <c r="G30" s="141"/>
    </row>
    <row r="31" spans="2:11">
      <c r="B31" s="139"/>
      <c r="C31" s="141"/>
      <c r="D31" s="141"/>
      <c r="F31" s="139"/>
      <c r="G31" s="141"/>
    </row>
    <row r="32" spans="2:11" ht="21" thickBot="1">
      <c r="B32" s="140"/>
      <c r="C32" s="142"/>
      <c r="D32" s="142"/>
      <c r="F32" s="140"/>
      <c r="G32" s="142"/>
      <c r="I32" s="88"/>
      <c r="J32" s="88"/>
    </row>
    <row r="33" spans="2:10" ht="21" thickTop="1">
      <c r="B33" s="13" t="s">
        <v>1</v>
      </c>
      <c r="C33" s="143"/>
      <c r="D33" s="143"/>
      <c r="F33" s="15" t="s">
        <v>1</v>
      </c>
      <c r="G33" s="146"/>
    </row>
    <row r="35" spans="2:10" ht="21" thickBot="1">
      <c r="B35" s="260" t="s">
        <v>21</v>
      </c>
      <c r="C35" s="260"/>
      <c r="D35" s="17">
        <f>D17+D33</f>
        <v>0</v>
      </c>
      <c r="F35" s="165" t="s">
        <v>5</v>
      </c>
      <c r="G35" s="166" t="str">
        <f>IFERROR(G22/G11,"%")</f>
        <v>%</v>
      </c>
    </row>
    <row r="36" spans="2:10" ht="21" thickTop="1">
      <c r="I36" s="88"/>
      <c r="J36" s="88"/>
    </row>
    <row r="37" spans="2:10" ht="21" thickBot="1">
      <c r="B37" s="260" t="s">
        <v>221</v>
      </c>
      <c r="C37" s="260"/>
      <c r="D37" s="17">
        <f>G11-D35</f>
        <v>0</v>
      </c>
      <c r="F37" s="167" t="s">
        <v>141</v>
      </c>
      <c r="G37" s="167"/>
      <c r="I37" s="88"/>
      <c r="J37" s="88"/>
    </row>
    <row r="38" spans="2:10" ht="22" thickTop="1" thickBot="1">
      <c r="I38" s="88"/>
      <c r="J38" s="88"/>
    </row>
    <row r="39" spans="2:10" ht="22" thickTop="1" thickBot="1">
      <c r="B39" s="177" t="s">
        <v>151</v>
      </c>
    </row>
    <row r="40" spans="2:10" ht="21" thickTop="1">
      <c r="B40" s="168"/>
      <c r="C40" s="169"/>
      <c r="D40" s="169"/>
      <c r="E40" s="169"/>
      <c r="F40" s="169"/>
      <c r="G40" s="170"/>
    </row>
    <row r="41" spans="2:10">
      <c r="B41" s="171"/>
      <c r="C41" s="88"/>
      <c r="D41" s="88"/>
      <c r="E41" s="88"/>
      <c r="F41" s="88"/>
      <c r="G41" s="172"/>
    </row>
    <row r="42" spans="2:10">
      <c r="B42" s="171"/>
      <c r="C42" s="88"/>
      <c r="D42" s="88"/>
      <c r="E42" s="88"/>
      <c r="F42" s="88"/>
      <c r="G42" s="172"/>
    </row>
    <row r="43" spans="2:10">
      <c r="B43" s="171"/>
      <c r="C43" s="88"/>
      <c r="D43" s="88"/>
      <c r="E43" s="88"/>
      <c r="F43" s="88"/>
      <c r="G43" s="172"/>
    </row>
    <row r="44" spans="2:10" ht="21" thickBot="1">
      <c r="B44" s="173"/>
      <c r="C44" s="174"/>
      <c r="D44" s="174"/>
      <c r="E44" s="174"/>
      <c r="F44" s="174"/>
      <c r="G44" s="175"/>
    </row>
    <row r="45" spans="2:10" ht="21" thickTop="1"/>
  </sheetData>
  <sheetProtection sheet="1" objects="1" scenarios="1"/>
  <mergeCells count="7">
    <mergeCell ref="B37:C37"/>
    <mergeCell ref="B3:D3"/>
    <mergeCell ref="F3:G3"/>
    <mergeCell ref="F13:G13"/>
    <mergeCell ref="B19:D19"/>
    <mergeCell ref="F24:G24"/>
    <mergeCell ref="B35:C35"/>
  </mergeCells>
  <phoneticPr fontId="1"/>
  <conditionalFormatting sqref="D5:D16 D21:D32">
    <cfRule type="expression" dxfId="14" priority="1">
      <formula>C5&lt;D5</formula>
    </cfRule>
  </conditionalFormatting>
  <printOptions horizontalCentered="1"/>
  <pageMargins left="0.59055118110236227" right="0.59055118110236227" top="0.39370078740157483" bottom="0.39370078740157483" header="0" footer="0"/>
  <pageSetup paperSize="11" scale="60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96E62-6392-498F-9E39-DE3EFC894AA5}">
  <sheetPr>
    <pageSetUpPr fitToPage="1"/>
  </sheetPr>
  <dimension ref="B1:I43"/>
  <sheetViews>
    <sheetView showGridLines="0" zoomScaleNormal="100" workbookViewId="0"/>
  </sheetViews>
  <sheetFormatPr baseColWidth="10" defaultColWidth="10.7109375" defaultRowHeight="20"/>
  <cols>
    <col min="1" max="1" width="3.42578125" style="7" customWidth="1"/>
    <col min="2" max="3" width="14.85546875" style="7" customWidth="1"/>
    <col min="4" max="4" width="10.42578125" style="7" customWidth="1"/>
    <col min="5" max="6" width="14.85546875" style="7" customWidth="1"/>
    <col min="7" max="16384" width="10.7109375" style="7"/>
  </cols>
  <sheetData>
    <row r="1" spans="2:6" ht="30" customHeight="1">
      <c r="B1" s="42" t="s">
        <v>222</v>
      </c>
    </row>
    <row r="2" spans="2:6" ht="9" customHeight="1"/>
    <row r="3" spans="2:6">
      <c r="B3" s="261" t="s">
        <v>3</v>
      </c>
      <c r="C3" s="263"/>
      <c r="E3" s="264" t="s">
        <v>0</v>
      </c>
      <c r="F3" s="264"/>
    </row>
    <row r="4" spans="2:6">
      <c r="B4" s="139"/>
      <c r="C4" s="141"/>
      <c r="E4" s="139"/>
      <c r="F4" s="141"/>
    </row>
    <row r="5" spans="2:6">
      <c r="B5" s="139"/>
      <c r="C5" s="141"/>
      <c r="E5" s="139"/>
      <c r="F5" s="141"/>
    </row>
    <row r="6" spans="2:6">
      <c r="B6" s="139"/>
      <c r="C6" s="141"/>
      <c r="E6" s="139"/>
      <c r="F6" s="141"/>
    </row>
    <row r="7" spans="2:6">
      <c r="B7" s="139"/>
      <c r="C7" s="141"/>
      <c r="E7" s="139"/>
      <c r="F7" s="141"/>
    </row>
    <row r="8" spans="2:6">
      <c r="B8" s="139"/>
      <c r="C8" s="141"/>
      <c r="E8" s="139"/>
      <c r="F8" s="141"/>
    </row>
    <row r="9" spans="2:6">
      <c r="B9" s="139"/>
      <c r="C9" s="141"/>
      <c r="E9" s="139"/>
      <c r="F9" s="141"/>
    </row>
    <row r="10" spans="2:6" ht="21" thickBot="1">
      <c r="B10" s="139"/>
      <c r="C10" s="141"/>
      <c r="E10" s="140"/>
      <c r="F10" s="142"/>
    </row>
    <row r="11" spans="2:6" ht="21" thickTop="1">
      <c r="B11" s="139"/>
      <c r="C11" s="141"/>
      <c r="E11" s="12" t="s">
        <v>1</v>
      </c>
      <c r="F11" s="144"/>
    </row>
    <row r="12" spans="2:6">
      <c r="B12" s="139"/>
      <c r="C12" s="141"/>
    </row>
    <row r="13" spans="2:6">
      <c r="B13" s="139"/>
      <c r="C13" s="141"/>
      <c r="E13" s="265" t="s">
        <v>4</v>
      </c>
      <c r="F13" s="265"/>
    </row>
    <row r="14" spans="2:6">
      <c r="B14" s="139"/>
      <c r="C14" s="141"/>
      <c r="E14" s="139"/>
      <c r="F14" s="141"/>
    </row>
    <row r="15" spans="2:6" ht="21" thickBot="1">
      <c r="B15" s="140"/>
      <c r="C15" s="142"/>
      <c r="E15" s="139"/>
      <c r="F15" s="141"/>
    </row>
    <row r="16" spans="2:6" ht="21" thickTop="1">
      <c r="B16" s="13" t="s">
        <v>1</v>
      </c>
      <c r="C16" s="143"/>
      <c r="E16" s="139"/>
      <c r="F16" s="141"/>
    </row>
    <row r="17" spans="2:9">
      <c r="E17" s="139"/>
      <c r="F17" s="141"/>
      <c r="I17" s="147"/>
    </row>
    <row r="18" spans="2:9">
      <c r="B18" s="266" t="s">
        <v>20</v>
      </c>
      <c r="C18" s="266"/>
      <c r="E18" s="139"/>
      <c r="F18" s="141"/>
    </row>
    <row r="19" spans="2:9">
      <c r="B19" s="139"/>
      <c r="C19" s="141"/>
      <c r="E19" s="139"/>
      <c r="F19" s="141"/>
    </row>
    <row r="20" spans="2:9" ht="21" thickBot="1">
      <c r="B20" s="139"/>
      <c r="C20" s="141"/>
      <c r="E20" s="140"/>
      <c r="F20" s="142"/>
    </row>
    <row r="21" spans="2:9" ht="21" thickTop="1">
      <c r="B21" s="139"/>
      <c r="C21" s="141"/>
      <c r="E21" s="14" t="s">
        <v>1</v>
      </c>
      <c r="F21" s="145"/>
    </row>
    <row r="22" spans="2:9">
      <c r="B22" s="139"/>
      <c r="C22" s="141"/>
    </row>
    <row r="23" spans="2:9">
      <c r="B23" s="139"/>
      <c r="C23" s="141"/>
      <c r="E23" s="267" t="s">
        <v>17</v>
      </c>
      <c r="F23" s="267"/>
    </row>
    <row r="24" spans="2:9">
      <c r="B24" s="139"/>
      <c r="C24" s="141"/>
      <c r="E24" s="139"/>
      <c r="F24" s="141"/>
    </row>
    <row r="25" spans="2:9">
      <c r="B25" s="139"/>
      <c r="C25" s="141"/>
      <c r="E25" s="139"/>
      <c r="F25" s="141"/>
    </row>
    <row r="26" spans="2:9">
      <c r="B26" s="139"/>
      <c r="C26" s="141"/>
      <c r="E26" s="139"/>
      <c r="F26" s="141"/>
    </row>
    <row r="27" spans="2:9">
      <c r="B27" s="139"/>
      <c r="C27" s="141"/>
      <c r="E27" s="139"/>
      <c r="F27" s="141"/>
    </row>
    <row r="28" spans="2:9">
      <c r="B28" s="139"/>
      <c r="C28" s="141"/>
      <c r="E28" s="139"/>
      <c r="F28" s="141"/>
    </row>
    <row r="29" spans="2:9">
      <c r="B29" s="139"/>
      <c r="C29" s="141"/>
      <c r="E29" s="139"/>
      <c r="F29" s="141"/>
    </row>
    <row r="30" spans="2:9" ht="21" thickBot="1">
      <c r="B30" s="140"/>
      <c r="C30" s="142"/>
      <c r="E30" s="140"/>
      <c r="F30" s="142"/>
    </row>
    <row r="31" spans="2:9" ht="21" thickTop="1">
      <c r="B31" s="13" t="s">
        <v>1</v>
      </c>
      <c r="C31" s="143"/>
      <c r="E31" s="15" t="s">
        <v>1</v>
      </c>
      <c r="F31" s="146"/>
    </row>
    <row r="33" spans="2:7" ht="21" thickBot="1">
      <c r="B33" s="16" t="s">
        <v>21</v>
      </c>
      <c r="C33" s="17"/>
      <c r="E33" s="165" t="s">
        <v>5</v>
      </c>
      <c r="F33" s="166" t="str">
        <f>IFERROR(F21/F11,"%")</f>
        <v>%</v>
      </c>
    </row>
    <row r="34" spans="2:7" ht="21" thickTop="1"/>
    <row r="35" spans="2:7" ht="21" thickBot="1">
      <c r="B35" s="16" t="s">
        <v>221</v>
      </c>
      <c r="E35" s="167" t="s">
        <v>141</v>
      </c>
      <c r="F35" s="167"/>
    </row>
    <row r="36" spans="2:7" ht="22" thickTop="1" thickBot="1"/>
    <row r="37" spans="2:7" ht="22" thickTop="1" thickBot="1">
      <c r="B37" s="176" t="s">
        <v>151</v>
      </c>
    </row>
    <row r="38" spans="2:7" ht="21" thickTop="1">
      <c r="B38" s="168"/>
      <c r="C38" s="169"/>
      <c r="D38" s="169"/>
      <c r="E38" s="169"/>
      <c r="F38" s="170"/>
    </row>
    <row r="39" spans="2:7">
      <c r="B39" s="171"/>
      <c r="C39" s="88"/>
      <c r="D39" s="88"/>
      <c r="E39" s="88"/>
      <c r="F39" s="172"/>
    </row>
    <row r="40" spans="2:7">
      <c r="B40" s="171"/>
      <c r="C40" s="88"/>
      <c r="D40" s="88"/>
      <c r="E40" s="88"/>
      <c r="F40" s="172"/>
    </row>
    <row r="41" spans="2:7">
      <c r="B41" s="171"/>
      <c r="C41" s="88"/>
      <c r="D41" s="88"/>
      <c r="E41" s="88"/>
      <c r="F41" s="172"/>
      <c r="G41" s="147"/>
    </row>
    <row r="42" spans="2:7" ht="18" customHeight="1" thickBot="1">
      <c r="B42" s="173"/>
      <c r="C42" s="174"/>
      <c r="D42" s="174"/>
      <c r="E42" s="174"/>
      <c r="F42" s="175"/>
    </row>
    <row r="43" spans="2:7" ht="21" thickTop="1"/>
  </sheetData>
  <sheetProtection sheet="1" objects="1" scenarios="1"/>
  <mergeCells count="5">
    <mergeCell ref="B3:C3"/>
    <mergeCell ref="E3:F3"/>
    <mergeCell ref="E13:F13"/>
    <mergeCell ref="B18:C18"/>
    <mergeCell ref="E23:F23"/>
  </mergeCells>
  <phoneticPr fontId="1"/>
  <conditionalFormatting sqref="C4:C15 C19:C30">
    <cfRule type="expression" dxfId="13" priority="1">
      <formula>#REF!&lt;C4</formula>
    </cfRule>
  </conditionalFormatting>
  <printOptions horizontalCentered="1"/>
  <pageMargins left="0.59055118110236227" right="0.59055118110236227" top="0.39370078740157483" bottom="0.39370078740157483" header="0" footer="0"/>
  <pageSetup paperSize="11" scale="63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9C601-73B9-E946-BF6B-1E08FFF9FE1F}">
  <sheetPr>
    <tabColor rgb="FFFF9999"/>
  </sheetPr>
  <dimension ref="B2:K32"/>
  <sheetViews>
    <sheetView showGridLines="0" zoomScale="84" zoomScaleNormal="84" workbookViewId="0">
      <selection activeCell="H24" sqref="H24"/>
    </sheetView>
  </sheetViews>
  <sheetFormatPr baseColWidth="10" defaultColWidth="10.85546875" defaultRowHeight="24" customHeight="1"/>
  <cols>
    <col min="1" max="1" width="5.140625" style="8" customWidth="1"/>
    <col min="2" max="2" width="19.28515625" style="8" customWidth="1"/>
    <col min="3" max="16384" width="10.85546875" style="8"/>
  </cols>
  <sheetData>
    <row r="2" spans="2:8" ht="24" customHeight="1" thickBot="1">
      <c r="B2" s="6" t="str">
        <f>はじめに!B38&amp;"年年間予算"</f>
        <v>2019年年間予算</v>
      </c>
    </row>
    <row r="3" spans="2:8" ht="24" customHeight="1" thickTop="1">
      <c r="B3" s="271" t="s">
        <v>0</v>
      </c>
      <c r="C3" s="272"/>
      <c r="E3" s="273" t="s">
        <v>2</v>
      </c>
      <c r="F3" s="274"/>
      <c r="G3" s="274"/>
      <c r="H3" s="275"/>
    </row>
    <row r="4" spans="2:8" ht="24" customHeight="1">
      <c r="B4" s="200" t="s">
        <v>48</v>
      </c>
      <c r="C4" s="82"/>
      <c r="E4" s="276" t="s">
        <v>49</v>
      </c>
      <c r="F4" s="277"/>
      <c r="G4" s="277"/>
      <c r="H4" s="278"/>
    </row>
    <row r="5" spans="2:8" ht="24" customHeight="1">
      <c r="B5" s="201" t="s">
        <v>50</v>
      </c>
      <c r="C5" s="68"/>
      <c r="E5" s="279" t="s">
        <v>3</v>
      </c>
      <c r="F5" s="280"/>
      <c r="G5" s="280" t="s">
        <v>20</v>
      </c>
      <c r="H5" s="281"/>
    </row>
    <row r="6" spans="2:8" ht="24" customHeight="1">
      <c r="B6" s="201" t="s">
        <v>148</v>
      </c>
      <c r="C6" s="68"/>
      <c r="E6" s="83" t="str">
        <f>初期設定!D4</f>
        <v>住宅ローン</v>
      </c>
      <c r="F6" s="84"/>
      <c r="G6" s="85" t="str">
        <f>初期設定!E4</f>
        <v>食費</v>
      </c>
      <c r="H6" s="86"/>
    </row>
    <row r="7" spans="2:8" ht="24" customHeight="1">
      <c r="B7" s="201" t="s">
        <v>149</v>
      </c>
      <c r="C7" s="68"/>
      <c r="E7" s="83" t="str">
        <f>初期設定!D5</f>
        <v>奨学金</v>
      </c>
      <c r="F7" s="84"/>
      <c r="G7" s="85" t="str">
        <f>初期設定!E5</f>
        <v>外食費</v>
      </c>
      <c r="H7" s="86"/>
    </row>
    <row r="8" spans="2:8" ht="24" customHeight="1">
      <c r="B8" s="201" t="s">
        <v>150</v>
      </c>
      <c r="C8" s="68"/>
      <c r="E8" s="83" t="str">
        <f>初期設定!D6</f>
        <v>保育料</v>
      </c>
      <c r="F8" s="84"/>
      <c r="G8" s="85" t="str">
        <f>初期設定!E6</f>
        <v>日用品</v>
      </c>
      <c r="H8" s="86"/>
    </row>
    <row r="9" spans="2:8" ht="24" customHeight="1">
      <c r="B9" s="201" t="s">
        <v>43</v>
      </c>
      <c r="C9" s="68"/>
      <c r="E9" s="83" t="str">
        <f>初期設定!D7</f>
        <v>通信費</v>
      </c>
      <c r="F9" s="84"/>
      <c r="G9" s="85" t="str">
        <f>初期設定!E7</f>
        <v>被服美容費</v>
      </c>
      <c r="H9" s="86"/>
    </row>
    <row r="10" spans="2:8" ht="24" customHeight="1">
      <c r="B10" s="202" t="s">
        <v>25</v>
      </c>
      <c r="C10" s="87"/>
      <c r="E10" s="83" t="str">
        <f>初期設定!D8</f>
        <v>保険</v>
      </c>
      <c r="F10" s="84"/>
      <c r="G10" s="85" t="str">
        <f>初期設定!E8</f>
        <v>交際費</v>
      </c>
      <c r="H10" s="86"/>
    </row>
    <row r="11" spans="2:8" ht="24" customHeight="1" thickBot="1">
      <c r="B11" s="192" t="s">
        <v>51</v>
      </c>
      <c r="C11" s="193">
        <f>SUM((C4*12),(C5*12),C6:C10)</f>
        <v>0</v>
      </c>
      <c r="E11" s="83" t="str">
        <f>初期設定!D9</f>
        <v>水道光熱費</v>
      </c>
      <c r="F11" s="84"/>
      <c r="G11" s="85" t="str">
        <f>初期設定!E9</f>
        <v>子ども費</v>
      </c>
      <c r="H11" s="86"/>
    </row>
    <row r="12" spans="2:8" ht="24" customHeight="1" thickTop="1">
      <c r="B12" s="77"/>
      <c r="C12" s="77"/>
      <c r="E12" s="83" t="str">
        <f>初期設定!D10</f>
        <v>ガソリン</v>
      </c>
      <c r="F12" s="84"/>
      <c r="G12" s="85" t="str">
        <f>初期設定!E10</f>
        <v>趣味娯楽費</v>
      </c>
      <c r="H12" s="86"/>
    </row>
    <row r="13" spans="2:8" ht="24" customHeight="1">
      <c r="B13" s="77"/>
      <c r="C13" s="77"/>
      <c r="E13" s="83" t="str">
        <f>初期設定!D11</f>
        <v>小遣い</v>
      </c>
      <c r="F13" s="84"/>
      <c r="G13" s="85" t="str">
        <f>初期設定!E11</f>
        <v>交通費</v>
      </c>
      <c r="H13" s="86"/>
    </row>
    <row r="14" spans="2:8" ht="24" customHeight="1">
      <c r="E14" s="83">
        <f>初期設定!D12</f>
        <v>0</v>
      </c>
      <c r="F14" s="84"/>
      <c r="G14" s="85" t="str">
        <f>初期設定!E12</f>
        <v>その他</v>
      </c>
      <c r="H14" s="86"/>
    </row>
    <row r="15" spans="2:8" ht="24" customHeight="1">
      <c r="C15" s="194"/>
      <c r="E15" s="83">
        <f>初期設定!D13</f>
        <v>0</v>
      </c>
      <c r="F15" s="84"/>
      <c r="G15" s="85">
        <f>初期設定!E13</f>
        <v>0</v>
      </c>
      <c r="H15" s="86"/>
    </row>
    <row r="16" spans="2:8" ht="24" customHeight="1">
      <c r="E16" s="83">
        <f>初期設定!D14</f>
        <v>0</v>
      </c>
      <c r="F16" s="84"/>
      <c r="G16" s="85">
        <f>初期設定!E14</f>
        <v>0</v>
      </c>
      <c r="H16" s="86"/>
    </row>
    <row r="17" spans="2:11" ht="24" customHeight="1">
      <c r="E17" s="83">
        <f>初期設定!D15</f>
        <v>0</v>
      </c>
      <c r="F17" s="84"/>
      <c r="G17" s="85">
        <f>初期設定!E15</f>
        <v>0</v>
      </c>
      <c r="H17" s="86"/>
    </row>
    <row r="18" spans="2:11" ht="24" customHeight="1">
      <c r="B18" s="77"/>
      <c r="E18" s="83">
        <f>初期設定!D16</f>
        <v>0</v>
      </c>
      <c r="F18" s="84"/>
      <c r="G18" s="85">
        <f>初期設定!E16</f>
        <v>0</v>
      </c>
      <c r="H18" s="86"/>
    </row>
    <row r="19" spans="2:11" ht="24" customHeight="1">
      <c r="B19" s="77"/>
      <c r="E19" s="83">
        <f>初期設定!D17</f>
        <v>0</v>
      </c>
      <c r="F19" s="84"/>
      <c r="G19" s="85">
        <f>初期設定!E17</f>
        <v>0</v>
      </c>
      <c r="H19" s="86"/>
    </row>
    <row r="20" spans="2:11" ht="24" customHeight="1" thickBot="1">
      <c r="E20" s="89">
        <f>初期設定!D18</f>
        <v>0</v>
      </c>
      <c r="F20" s="90"/>
      <c r="G20" s="91">
        <f>初期設定!E18</f>
        <v>0</v>
      </c>
      <c r="H20" s="92"/>
      <c r="K20" s="77"/>
    </row>
    <row r="21" spans="2:11" ht="24" customHeight="1" thickTop="1" thickBot="1">
      <c r="E21" s="93" t="s">
        <v>1</v>
      </c>
      <c r="F21" s="94">
        <f>SUM(F6:F20)</f>
        <v>0</v>
      </c>
      <c r="G21" s="95" t="s">
        <v>1</v>
      </c>
      <c r="H21" s="96">
        <f>SUM(H6:H20)</f>
        <v>0</v>
      </c>
    </row>
    <row r="22" spans="2:11" ht="24" customHeight="1" thickBot="1">
      <c r="C22" s="77"/>
      <c r="E22" s="97" t="s">
        <v>49</v>
      </c>
      <c r="F22" s="98"/>
      <c r="G22" s="98"/>
      <c r="H22" s="99">
        <f>F21+H21</f>
        <v>0</v>
      </c>
    </row>
    <row r="23" spans="2:11" ht="24" customHeight="1" thickBot="1">
      <c r="E23" s="100" t="s">
        <v>52</v>
      </c>
      <c r="F23" s="101"/>
      <c r="G23" s="101"/>
      <c r="H23" s="102">
        <f>H22*12</f>
        <v>0</v>
      </c>
    </row>
    <row r="24" spans="2:11" ht="24" customHeight="1" thickBot="1">
      <c r="E24" s="100" t="s">
        <v>53</v>
      </c>
      <c r="F24" s="101"/>
      <c r="G24" s="101"/>
      <c r="H24" s="103">
        <f>特別費!$P$41</f>
        <v>0</v>
      </c>
    </row>
    <row r="25" spans="2:11" ht="24" customHeight="1" thickBot="1">
      <c r="E25" s="104" t="s">
        <v>54</v>
      </c>
      <c r="F25" s="105"/>
      <c r="G25" s="106"/>
      <c r="H25" s="107">
        <f>H23+H24</f>
        <v>0</v>
      </c>
    </row>
    <row r="26" spans="2:11" ht="24" customHeight="1" thickTop="1"/>
    <row r="28" spans="2:11" ht="24" customHeight="1" thickBot="1"/>
    <row r="29" spans="2:11" ht="24" customHeight="1" thickTop="1">
      <c r="E29" s="268" t="s">
        <v>55</v>
      </c>
      <c r="F29" s="269"/>
      <c r="G29" s="269"/>
      <c r="H29" s="270"/>
    </row>
    <row r="30" spans="2:11" ht="24" customHeight="1">
      <c r="E30" s="195" t="s">
        <v>56</v>
      </c>
      <c r="F30" s="196"/>
      <c r="G30" s="196"/>
      <c r="H30" s="197">
        <f>C11-H25</f>
        <v>0</v>
      </c>
    </row>
    <row r="31" spans="2:11" ht="24" customHeight="1" thickBot="1">
      <c r="E31" s="74" t="s">
        <v>57</v>
      </c>
      <c r="F31" s="198"/>
      <c r="G31" s="198"/>
      <c r="H31" s="199" t="str">
        <f>IFERROR(H30/C11,"")</f>
        <v/>
      </c>
    </row>
    <row r="32" spans="2:11" ht="24" customHeight="1" thickTop="1"/>
  </sheetData>
  <sheetProtection sheet="1" objects="1" scenarios="1"/>
  <mergeCells count="6">
    <mergeCell ref="E29:H29"/>
    <mergeCell ref="B3:C3"/>
    <mergeCell ref="E3:H3"/>
    <mergeCell ref="E4:H4"/>
    <mergeCell ref="E5:F5"/>
    <mergeCell ref="G5:H5"/>
  </mergeCells>
  <phoneticPr fontId="1"/>
  <pageMargins left="0.7" right="0.7" top="0.75" bottom="0.75" header="0.3" footer="0.3"/>
  <pageSetup paperSize="9" scale="76" orientation="portrait" horizontalDpi="4294967293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B6674-41DC-4F03-92E3-8EB36879F536}">
  <sheetPr>
    <tabColor rgb="FFFF9999"/>
    <pageSetUpPr fitToPage="1"/>
  </sheetPr>
  <dimension ref="B1:P50"/>
  <sheetViews>
    <sheetView showGridLines="0" zoomScaleNormal="100" workbookViewId="0"/>
  </sheetViews>
  <sheetFormatPr baseColWidth="10" defaultColWidth="10.85546875" defaultRowHeight="20"/>
  <cols>
    <col min="1" max="1" width="5.140625" style="8" customWidth="1"/>
    <col min="2" max="3" width="12.42578125" style="8" customWidth="1"/>
    <col min="4" max="4" width="10.85546875" style="8"/>
    <col min="5" max="6" width="12.42578125" style="8" customWidth="1"/>
    <col min="7" max="7" width="10.85546875" style="8"/>
    <col min="8" max="9" width="12.42578125" style="8" customWidth="1"/>
    <col min="10" max="10" width="10.85546875" style="8"/>
    <col min="11" max="12" width="12.42578125" style="8" customWidth="1"/>
    <col min="13" max="13" width="10.85546875" style="8" customWidth="1"/>
    <col min="14" max="14" width="10.85546875" style="8"/>
    <col min="15" max="15" width="16.5703125" style="8" customWidth="1"/>
    <col min="16" max="16" width="26.5703125" style="8" customWidth="1"/>
    <col min="17" max="16384" width="10.85546875" style="8"/>
  </cols>
  <sheetData>
    <row r="1" spans="2:16" ht="41" thickBot="1">
      <c r="B1" s="6" t="str">
        <f>はじめに!B38&amp;"年特別費"</f>
        <v>2019年特別費</v>
      </c>
      <c r="C1" s="5"/>
    </row>
    <row r="2" spans="2:16" ht="21" thickTop="1">
      <c r="B2" s="284" t="s">
        <v>58</v>
      </c>
      <c r="C2" s="285"/>
      <c r="D2" s="286"/>
      <c r="E2" s="284" t="s">
        <v>29</v>
      </c>
      <c r="F2" s="285"/>
      <c r="G2" s="286"/>
      <c r="H2" s="284" t="s">
        <v>139</v>
      </c>
      <c r="I2" s="285"/>
      <c r="J2" s="286"/>
      <c r="K2" s="284" t="s">
        <v>138</v>
      </c>
      <c r="L2" s="285"/>
      <c r="M2" s="287"/>
      <c r="O2" s="282" t="s">
        <v>59</v>
      </c>
      <c r="P2" s="283"/>
    </row>
    <row r="3" spans="2:16">
      <c r="B3" s="55" t="s">
        <v>131</v>
      </c>
      <c r="C3" s="56" t="s">
        <v>130</v>
      </c>
      <c r="D3" s="57" t="s">
        <v>129</v>
      </c>
      <c r="E3" s="55" t="s">
        <v>131</v>
      </c>
      <c r="F3" s="56" t="s">
        <v>130</v>
      </c>
      <c r="G3" s="57" t="s">
        <v>129</v>
      </c>
      <c r="H3" s="55" t="s">
        <v>131</v>
      </c>
      <c r="I3" s="56" t="s">
        <v>130</v>
      </c>
      <c r="J3" s="57" t="s">
        <v>129</v>
      </c>
      <c r="K3" s="55" t="s">
        <v>131</v>
      </c>
      <c r="L3" s="56" t="s">
        <v>130</v>
      </c>
      <c r="M3" s="58" t="s">
        <v>129</v>
      </c>
      <c r="O3" s="59" t="s">
        <v>64</v>
      </c>
      <c r="P3" s="60" t="s">
        <v>65</v>
      </c>
    </row>
    <row r="4" spans="2:16">
      <c r="B4" s="61" t="s">
        <v>60</v>
      </c>
      <c r="C4" s="62"/>
      <c r="D4" s="44"/>
      <c r="E4" s="61" t="s">
        <v>61</v>
      </c>
      <c r="F4" s="62"/>
      <c r="G4" s="44"/>
      <c r="H4" s="61"/>
      <c r="I4" s="62"/>
      <c r="J4" s="44"/>
      <c r="K4" s="61"/>
      <c r="L4" s="62"/>
      <c r="M4" s="63"/>
      <c r="O4" s="64"/>
      <c r="P4" s="65" t="s">
        <v>68</v>
      </c>
    </row>
    <row r="5" spans="2:16">
      <c r="B5" s="66"/>
      <c r="C5" s="67"/>
      <c r="D5" s="48"/>
      <c r="E5" s="66"/>
      <c r="F5" s="67"/>
      <c r="G5" s="48"/>
      <c r="H5" s="66"/>
      <c r="I5" s="67"/>
      <c r="J5" s="48"/>
      <c r="K5" s="66"/>
      <c r="L5" s="67"/>
      <c r="M5" s="68"/>
      <c r="O5" s="69"/>
      <c r="P5" s="70" t="s">
        <v>71</v>
      </c>
    </row>
    <row r="6" spans="2:16">
      <c r="B6" s="66"/>
      <c r="C6" s="67"/>
      <c r="D6" s="48"/>
      <c r="E6" s="66"/>
      <c r="F6" s="67"/>
      <c r="G6" s="48"/>
      <c r="H6" s="66"/>
      <c r="I6" s="67"/>
      <c r="J6" s="48"/>
      <c r="K6" s="66"/>
      <c r="L6" s="67"/>
      <c r="M6" s="68"/>
      <c r="O6" s="59" t="s">
        <v>72</v>
      </c>
      <c r="P6" s="60" t="s">
        <v>73</v>
      </c>
    </row>
    <row r="7" spans="2:16">
      <c r="B7" s="66"/>
      <c r="C7" s="67"/>
      <c r="D7" s="48"/>
      <c r="E7" s="66"/>
      <c r="F7" s="67"/>
      <c r="G7" s="48"/>
      <c r="H7" s="66"/>
      <c r="I7" s="67"/>
      <c r="J7" s="48"/>
      <c r="K7" s="66"/>
      <c r="L7" s="67"/>
      <c r="M7" s="68"/>
      <c r="O7" s="69"/>
      <c r="P7" s="70" t="s">
        <v>74</v>
      </c>
    </row>
    <row r="8" spans="2:16">
      <c r="B8" s="66"/>
      <c r="C8" s="67"/>
      <c r="D8" s="48"/>
      <c r="E8" s="66"/>
      <c r="F8" s="67"/>
      <c r="G8" s="48"/>
      <c r="H8" s="66"/>
      <c r="I8" s="67"/>
      <c r="J8" s="48"/>
      <c r="K8" s="66"/>
      <c r="L8" s="67"/>
      <c r="M8" s="68"/>
      <c r="O8" s="59" t="s">
        <v>75</v>
      </c>
      <c r="P8" s="60" t="s">
        <v>76</v>
      </c>
    </row>
    <row r="9" spans="2:16">
      <c r="B9" s="66"/>
      <c r="C9" s="67"/>
      <c r="D9" s="48"/>
      <c r="E9" s="66"/>
      <c r="F9" s="67"/>
      <c r="G9" s="48"/>
      <c r="H9" s="66"/>
      <c r="I9" s="67"/>
      <c r="J9" s="48"/>
      <c r="K9" s="66"/>
      <c r="L9" s="67"/>
      <c r="M9" s="68"/>
      <c r="O9" s="64"/>
      <c r="P9" s="65" t="s">
        <v>77</v>
      </c>
    </row>
    <row r="10" spans="2:16">
      <c r="B10" s="66"/>
      <c r="C10" s="67"/>
      <c r="D10" s="48"/>
      <c r="E10" s="66"/>
      <c r="F10" s="67"/>
      <c r="G10" s="48"/>
      <c r="H10" s="66"/>
      <c r="I10" s="67"/>
      <c r="J10" s="48"/>
      <c r="K10" s="66"/>
      <c r="L10" s="67"/>
      <c r="M10" s="68"/>
      <c r="O10" s="69"/>
      <c r="P10" s="70" t="s">
        <v>70</v>
      </c>
    </row>
    <row r="11" spans="2:16">
      <c r="B11" s="66"/>
      <c r="C11" s="67"/>
      <c r="D11" s="48"/>
      <c r="E11" s="66"/>
      <c r="F11" s="67"/>
      <c r="G11" s="48"/>
      <c r="H11" s="66"/>
      <c r="I11" s="67"/>
      <c r="J11" s="48"/>
      <c r="K11" s="66"/>
      <c r="L11" s="67"/>
      <c r="M11" s="68"/>
      <c r="O11" s="59" t="s">
        <v>78</v>
      </c>
      <c r="P11" s="60" t="s">
        <v>79</v>
      </c>
    </row>
    <row r="12" spans="2:16">
      <c r="B12" s="66"/>
      <c r="C12" s="67"/>
      <c r="D12" s="48"/>
      <c r="E12" s="66"/>
      <c r="F12" s="67"/>
      <c r="G12" s="48"/>
      <c r="H12" s="66"/>
      <c r="I12" s="67"/>
      <c r="J12" s="48"/>
      <c r="K12" s="66"/>
      <c r="L12" s="67"/>
      <c r="M12" s="68"/>
      <c r="O12" s="69"/>
      <c r="P12" s="70" t="s">
        <v>80</v>
      </c>
    </row>
    <row r="13" spans="2:16" ht="21" thickBot="1">
      <c r="B13" s="71"/>
      <c r="C13" s="72"/>
      <c r="D13" s="52"/>
      <c r="E13" s="71"/>
      <c r="F13" s="72"/>
      <c r="G13" s="52"/>
      <c r="H13" s="71"/>
      <c r="I13" s="72"/>
      <c r="J13" s="52"/>
      <c r="K13" s="71"/>
      <c r="L13" s="72"/>
      <c r="M13" s="73"/>
      <c r="O13" s="59" t="s">
        <v>81</v>
      </c>
      <c r="P13" s="60" t="s">
        <v>82</v>
      </c>
    </row>
    <row r="14" spans="2:16" ht="22" thickTop="1" thickBot="1">
      <c r="B14" s="74" t="s">
        <v>1</v>
      </c>
      <c r="C14" s="75">
        <f>SUM(C4:C13)</f>
        <v>0</v>
      </c>
      <c r="D14" s="75">
        <f>SUM(D4:D13)</f>
        <v>0</v>
      </c>
      <c r="E14" s="74" t="s">
        <v>1</v>
      </c>
      <c r="F14" s="75">
        <f>SUM(F4:F13)</f>
        <v>0</v>
      </c>
      <c r="G14" s="75">
        <f>SUM(G4:G13)</f>
        <v>0</v>
      </c>
      <c r="H14" s="74" t="s">
        <v>1</v>
      </c>
      <c r="I14" s="75">
        <f>SUM(I4:I13)</f>
        <v>0</v>
      </c>
      <c r="J14" s="75">
        <f>SUM(J4:J13)</f>
        <v>0</v>
      </c>
      <c r="K14" s="74" t="s">
        <v>1</v>
      </c>
      <c r="L14" s="75">
        <f>SUM(L4:L13)</f>
        <v>0</v>
      </c>
      <c r="M14" s="75">
        <f>SUM(M4:M13)</f>
        <v>0</v>
      </c>
      <c r="N14" s="76"/>
      <c r="O14" s="64"/>
      <c r="P14" s="65" t="s">
        <v>83</v>
      </c>
    </row>
    <row r="15" spans="2:16" ht="22" thickTop="1" thickBot="1">
      <c r="B15" s="77"/>
      <c r="C15" s="78"/>
      <c r="D15" s="78"/>
      <c r="E15" s="77"/>
      <c r="F15" s="78"/>
      <c r="G15" s="78"/>
      <c r="H15" s="77"/>
      <c r="I15" s="78"/>
      <c r="J15" s="78"/>
      <c r="K15" s="77"/>
      <c r="L15" s="78"/>
      <c r="M15" s="78"/>
      <c r="N15" s="77"/>
      <c r="O15" s="69"/>
      <c r="P15" s="70" t="s">
        <v>86</v>
      </c>
    </row>
    <row r="16" spans="2:16" ht="21" thickTop="1">
      <c r="B16" s="284" t="s">
        <v>137</v>
      </c>
      <c r="C16" s="285"/>
      <c r="D16" s="286"/>
      <c r="E16" s="284" t="s">
        <v>136</v>
      </c>
      <c r="F16" s="285"/>
      <c r="G16" s="287"/>
      <c r="H16" s="284" t="s">
        <v>84</v>
      </c>
      <c r="I16" s="285"/>
      <c r="J16" s="286"/>
      <c r="K16" s="284" t="s">
        <v>85</v>
      </c>
      <c r="L16" s="285"/>
      <c r="M16" s="287"/>
      <c r="N16" s="77"/>
      <c r="O16" s="59" t="s">
        <v>89</v>
      </c>
      <c r="P16" s="60" t="s">
        <v>90</v>
      </c>
    </row>
    <row r="17" spans="2:16">
      <c r="B17" s="55" t="s">
        <v>131</v>
      </c>
      <c r="C17" s="56" t="s">
        <v>130</v>
      </c>
      <c r="D17" s="57" t="s">
        <v>129</v>
      </c>
      <c r="E17" s="55" t="s">
        <v>131</v>
      </c>
      <c r="F17" s="56" t="s">
        <v>130</v>
      </c>
      <c r="G17" s="58" t="s">
        <v>129</v>
      </c>
      <c r="H17" s="55" t="s">
        <v>131</v>
      </c>
      <c r="I17" s="56" t="s">
        <v>130</v>
      </c>
      <c r="J17" s="57" t="s">
        <v>129</v>
      </c>
      <c r="K17" s="55" t="s">
        <v>131</v>
      </c>
      <c r="L17" s="56" t="s">
        <v>130</v>
      </c>
      <c r="M17" s="58" t="s">
        <v>129</v>
      </c>
      <c r="N17" s="77"/>
      <c r="O17" s="64"/>
      <c r="P17" s="65" t="s">
        <v>92</v>
      </c>
    </row>
    <row r="18" spans="2:16">
      <c r="B18" s="61" t="s">
        <v>62</v>
      </c>
      <c r="C18" s="62"/>
      <c r="D18" s="44"/>
      <c r="E18" s="61" t="s">
        <v>63</v>
      </c>
      <c r="F18" s="62"/>
      <c r="G18" s="63"/>
      <c r="H18" s="61"/>
      <c r="I18" s="62"/>
      <c r="J18" s="44"/>
      <c r="K18" s="61"/>
      <c r="L18" s="62"/>
      <c r="M18" s="63"/>
      <c r="N18" s="77"/>
      <c r="O18" s="69"/>
      <c r="P18" s="70" t="s">
        <v>93</v>
      </c>
    </row>
    <row r="19" spans="2:16">
      <c r="B19" s="66" t="s">
        <v>66</v>
      </c>
      <c r="C19" s="67"/>
      <c r="D19" s="48"/>
      <c r="E19" s="66" t="s">
        <v>67</v>
      </c>
      <c r="F19" s="67"/>
      <c r="G19" s="68"/>
      <c r="H19" s="66"/>
      <c r="I19" s="67"/>
      <c r="J19" s="48"/>
      <c r="K19" s="66"/>
      <c r="L19" s="67"/>
      <c r="M19" s="68"/>
      <c r="N19" s="77"/>
      <c r="O19" s="59" t="s">
        <v>94</v>
      </c>
      <c r="P19" s="60" t="s">
        <v>95</v>
      </c>
    </row>
    <row r="20" spans="2:16">
      <c r="B20" s="66" t="s">
        <v>69</v>
      </c>
      <c r="C20" s="67"/>
      <c r="D20" s="48"/>
      <c r="E20" s="66" t="s">
        <v>70</v>
      </c>
      <c r="F20" s="67"/>
      <c r="G20" s="68"/>
      <c r="H20" s="66"/>
      <c r="I20" s="67"/>
      <c r="J20" s="48"/>
      <c r="K20" s="66"/>
      <c r="L20" s="67"/>
      <c r="M20" s="68"/>
      <c r="N20" s="77"/>
      <c r="O20" s="69"/>
      <c r="P20" s="70" t="s">
        <v>96</v>
      </c>
    </row>
    <row r="21" spans="2:16">
      <c r="B21" s="66"/>
      <c r="C21" s="67"/>
      <c r="D21" s="48"/>
      <c r="E21" s="66"/>
      <c r="F21" s="67"/>
      <c r="G21" s="68"/>
      <c r="H21" s="66"/>
      <c r="I21" s="67"/>
      <c r="J21" s="48"/>
      <c r="K21" s="66"/>
      <c r="L21" s="67"/>
      <c r="M21" s="68"/>
      <c r="N21" s="77"/>
      <c r="O21" s="59" t="s">
        <v>97</v>
      </c>
      <c r="P21" s="65" t="s">
        <v>98</v>
      </c>
    </row>
    <row r="22" spans="2:16">
      <c r="B22" s="66"/>
      <c r="C22" s="67"/>
      <c r="D22" s="48"/>
      <c r="E22" s="66"/>
      <c r="F22" s="67"/>
      <c r="G22" s="68"/>
      <c r="H22" s="66"/>
      <c r="I22" s="67"/>
      <c r="J22" s="48"/>
      <c r="K22" s="66"/>
      <c r="L22" s="67"/>
      <c r="M22" s="68"/>
      <c r="N22" s="77"/>
      <c r="O22" s="64"/>
      <c r="P22" s="65" t="s">
        <v>99</v>
      </c>
    </row>
    <row r="23" spans="2:16">
      <c r="B23" s="66"/>
      <c r="C23" s="67"/>
      <c r="D23" s="48"/>
      <c r="E23" s="66"/>
      <c r="F23" s="67"/>
      <c r="G23" s="68"/>
      <c r="H23" s="66"/>
      <c r="I23" s="67"/>
      <c r="J23" s="48"/>
      <c r="K23" s="66"/>
      <c r="L23" s="67"/>
      <c r="M23" s="68"/>
      <c r="N23" s="77"/>
      <c r="O23" s="59" t="s">
        <v>18</v>
      </c>
      <c r="P23" s="60" t="s">
        <v>100</v>
      </c>
    </row>
    <row r="24" spans="2:16">
      <c r="B24" s="66"/>
      <c r="C24" s="67"/>
      <c r="D24" s="48"/>
      <c r="E24" s="66"/>
      <c r="F24" s="67"/>
      <c r="G24" s="68"/>
      <c r="H24" s="66"/>
      <c r="I24" s="67"/>
      <c r="J24" s="48"/>
      <c r="K24" s="66"/>
      <c r="L24" s="67"/>
      <c r="M24" s="68"/>
      <c r="N24" s="77"/>
      <c r="O24" s="64"/>
      <c r="P24" s="65" t="s">
        <v>101</v>
      </c>
    </row>
    <row r="25" spans="2:16">
      <c r="B25" s="66"/>
      <c r="C25" s="67"/>
      <c r="D25" s="48"/>
      <c r="E25" s="66"/>
      <c r="F25" s="67"/>
      <c r="G25" s="68"/>
      <c r="H25" s="66"/>
      <c r="I25" s="67"/>
      <c r="J25" s="48"/>
      <c r="K25" s="66"/>
      <c r="L25" s="67"/>
      <c r="M25" s="68"/>
      <c r="N25" s="77"/>
      <c r="O25" s="69"/>
      <c r="P25" s="70" t="s">
        <v>102</v>
      </c>
    </row>
    <row r="26" spans="2:16">
      <c r="B26" s="66"/>
      <c r="C26" s="67"/>
      <c r="D26" s="48"/>
      <c r="E26" s="66"/>
      <c r="F26" s="67"/>
      <c r="G26" s="68"/>
      <c r="H26" s="66"/>
      <c r="I26" s="67"/>
      <c r="J26" s="48"/>
      <c r="K26" s="66"/>
      <c r="L26" s="67"/>
      <c r="M26" s="68"/>
      <c r="N26" s="77"/>
      <c r="O26" s="59" t="s">
        <v>19</v>
      </c>
      <c r="P26" s="60" t="s">
        <v>103</v>
      </c>
    </row>
    <row r="27" spans="2:16" ht="21" thickBot="1">
      <c r="B27" s="71"/>
      <c r="C27" s="72"/>
      <c r="D27" s="52"/>
      <c r="E27" s="71"/>
      <c r="F27" s="72"/>
      <c r="G27" s="73"/>
      <c r="H27" s="71"/>
      <c r="I27" s="72"/>
      <c r="J27" s="52"/>
      <c r="K27" s="71"/>
      <c r="L27" s="72"/>
      <c r="M27" s="73"/>
      <c r="N27" s="77"/>
      <c r="O27" s="64"/>
      <c r="P27" s="65" t="s">
        <v>82</v>
      </c>
    </row>
    <row r="28" spans="2:16" ht="22" thickTop="1" thickBot="1">
      <c r="B28" s="74" t="s">
        <v>1</v>
      </c>
      <c r="C28" s="75">
        <f>SUM(C18:C27)</f>
        <v>0</v>
      </c>
      <c r="D28" s="75">
        <f>SUM(D18:D27)</f>
        <v>0</v>
      </c>
      <c r="E28" s="74" t="s">
        <v>1</v>
      </c>
      <c r="F28" s="75">
        <f>SUM(F18:F27)</f>
        <v>0</v>
      </c>
      <c r="G28" s="75">
        <f>SUM(G18:G27)</f>
        <v>0</v>
      </c>
      <c r="H28" s="74" t="s">
        <v>1</v>
      </c>
      <c r="I28" s="75">
        <f>SUM(I18:I27)</f>
        <v>0</v>
      </c>
      <c r="J28" s="75">
        <f>SUM(J18:J27)</f>
        <v>0</v>
      </c>
      <c r="K28" s="74" t="s">
        <v>1</v>
      </c>
      <c r="L28" s="75">
        <f>SUM(L18:L27)</f>
        <v>0</v>
      </c>
      <c r="M28" s="79">
        <f>SUM(M18:M27)</f>
        <v>0</v>
      </c>
      <c r="N28" s="77"/>
      <c r="O28" s="64"/>
      <c r="P28" s="65" t="s">
        <v>63</v>
      </c>
    </row>
    <row r="29" spans="2:16" ht="22" thickTop="1" thickBot="1">
      <c r="N29" s="65"/>
      <c r="O29" s="64"/>
      <c r="P29" s="65" t="s">
        <v>69</v>
      </c>
    </row>
    <row r="30" spans="2:16" ht="21" thickTop="1">
      <c r="B30" s="284" t="s">
        <v>135</v>
      </c>
      <c r="C30" s="285"/>
      <c r="D30" s="286"/>
      <c r="E30" s="284" t="s">
        <v>134</v>
      </c>
      <c r="F30" s="285"/>
      <c r="G30" s="287"/>
      <c r="H30" s="284" t="s">
        <v>133</v>
      </c>
      <c r="I30" s="285"/>
      <c r="J30" s="286"/>
      <c r="K30" s="284" t="s">
        <v>132</v>
      </c>
      <c r="L30" s="285"/>
      <c r="M30" s="287"/>
      <c r="N30" s="77"/>
      <c r="O30" s="69"/>
      <c r="P30" s="70" t="s">
        <v>105</v>
      </c>
    </row>
    <row r="31" spans="2:16">
      <c r="B31" s="55" t="s">
        <v>131</v>
      </c>
      <c r="C31" s="56" t="s">
        <v>130</v>
      </c>
      <c r="D31" s="57" t="s">
        <v>129</v>
      </c>
      <c r="E31" s="55" t="s">
        <v>131</v>
      </c>
      <c r="F31" s="56" t="s">
        <v>130</v>
      </c>
      <c r="G31" s="57" t="s">
        <v>129</v>
      </c>
      <c r="H31" s="55" t="s">
        <v>131</v>
      </c>
      <c r="I31" s="56" t="s">
        <v>130</v>
      </c>
      <c r="J31" s="57" t="s">
        <v>129</v>
      </c>
      <c r="K31" s="55" t="s">
        <v>131</v>
      </c>
      <c r="L31" s="56" t="s">
        <v>130</v>
      </c>
      <c r="M31" s="58" t="s">
        <v>129</v>
      </c>
      <c r="O31" s="59" t="s">
        <v>106</v>
      </c>
      <c r="P31" s="60" t="s">
        <v>107</v>
      </c>
    </row>
    <row r="32" spans="2:16">
      <c r="B32" s="61"/>
      <c r="C32" s="62"/>
      <c r="D32" s="44"/>
      <c r="E32" s="61" t="s">
        <v>87</v>
      </c>
      <c r="F32" s="62"/>
      <c r="G32" s="44"/>
      <c r="H32" s="61"/>
      <c r="I32" s="62"/>
      <c r="J32" s="44"/>
      <c r="K32" s="61" t="s">
        <v>88</v>
      </c>
      <c r="L32" s="62"/>
      <c r="M32" s="63"/>
      <c r="O32" s="64"/>
      <c r="P32" s="65" t="s">
        <v>108</v>
      </c>
    </row>
    <row r="33" spans="2:16">
      <c r="B33" s="66"/>
      <c r="C33" s="67"/>
      <c r="D33" s="48"/>
      <c r="E33" s="66"/>
      <c r="F33" s="67"/>
      <c r="G33" s="48"/>
      <c r="H33" s="66"/>
      <c r="I33" s="67"/>
      <c r="J33" s="48"/>
      <c r="K33" s="66" t="s">
        <v>91</v>
      </c>
      <c r="L33" s="67"/>
      <c r="M33" s="68"/>
      <c r="O33" s="64"/>
      <c r="P33" s="65" t="s">
        <v>109</v>
      </c>
    </row>
    <row r="34" spans="2:16">
      <c r="B34" s="66"/>
      <c r="C34" s="67"/>
      <c r="D34" s="48"/>
      <c r="E34" s="66"/>
      <c r="F34" s="67"/>
      <c r="G34" s="48"/>
      <c r="H34" s="66"/>
      <c r="I34" s="67"/>
      <c r="J34" s="48"/>
      <c r="K34" s="66" t="s">
        <v>128</v>
      </c>
      <c r="L34" s="67"/>
      <c r="M34" s="68"/>
      <c r="O34" s="69"/>
      <c r="P34" s="70" t="s">
        <v>110</v>
      </c>
    </row>
    <row r="35" spans="2:16">
      <c r="B35" s="66"/>
      <c r="C35" s="67"/>
      <c r="D35" s="48"/>
      <c r="E35" s="66"/>
      <c r="F35" s="67"/>
      <c r="G35" s="48"/>
      <c r="H35" s="66"/>
      <c r="I35" s="67"/>
      <c r="J35" s="48"/>
      <c r="K35" s="66"/>
      <c r="L35" s="67"/>
      <c r="M35" s="68"/>
    </row>
    <row r="36" spans="2:16">
      <c r="B36" s="66"/>
      <c r="C36" s="67"/>
      <c r="D36" s="48"/>
      <c r="E36" s="66"/>
      <c r="F36" s="67"/>
      <c r="G36" s="48"/>
      <c r="H36" s="66"/>
      <c r="I36" s="67"/>
      <c r="J36" s="48"/>
      <c r="K36" s="66"/>
      <c r="L36" s="67"/>
      <c r="M36" s="68"/>
    </row>
    <row r="37" spans="2:16">
      <c r="B37" s="66"/>
      <c r="C37" s="67"/>
      <c r="D37" s="48"/>
      <c r="E37" s="66"/>
      <c r="F37" s="67"/>
      <c r="G37" s="48"/>
      <c r="H37" s="66"/>
      <c r="I37" s="67"/>
      <c r="J37" s="48"/>
      <c r="K37" s="66"/>
      <c r="L37" s="67"/>
      <c r="M37" s="68"/>
    </row>
    <row r="38" spans="2:16">
      <c r="B38" s="66"/>
      <c r="C38" s="67"/>
      <c r="D38" s="48"/>
      <c r="E38" s="66"/>
      <c r="F38" s="67"/>
      <c r="G38" s="48"/>
      <c r="H38" s="66"/>
      <c r="I38" s="67"/>
      <c r="J38" s="48"/>
      <c r="K38" s="66"/>
      <c r="L38" s="67"/>
      <c r="M38" s="68"/>
    </row>
    <row r="39" spans="2:16">
      <c r="B39" s="66"/>
      <c r="C39" s="67"/>
      <c r="D39" s="48"/>
      <c r="E39" s="66"/>
      <c r="F39" s="67"/>
      <c r="G39" s="48"/>
      <c r="H39" s="66"/>
      <c r="I39" s="67"/>
      <c r="J39" s="48"/>
      <c r="K39" s="66"/>
      <c r="L39" s="67"/>
      <c r="M39" s="68"/>
    </row>
    <row r="40" spans="2:16">
      <c r="B40" s="66"/>
      <c r="C40" s="67"/>
      <c r="D40" s="48"/>
      <c r="E40" s="66"/>
      <c r="F40" s="67"/>
      <c r="G40" s="48"/>
      <c r="H40" s="66"/>
      <c r="I40" s="67"/>
      <c r="J40" s="48"/>
      <c r="K40" s="66"/>
      <c r="L40" s="67"/>
      <c r="M40" s="68"/>
    </row>
    <row r="41" spans="2:16" ht="21" thickBot="1">
      <c r="B41" s="71"/>
      <c r="C41" s="72"/>
      <c r="D41" s="52"/>
      <c r="E41" s="71"/>
      <c r="F41" s="72"/>
      <c r="G41" s="52"/>
      <c r="H41" s="71"/>
      <c r="I41" s="72"/>
      <c r="J41" s="52"/>
      <c r="K41" s="71"/>
      <c r="L41" s="72"/>
      <c r="M41" s="73"/>
      <c r="O41" s="5" t="s">
        <v>127</v>
      </c>
      <c r="P41" s="4">
        <f>C14+F14+I14+L14+C28+F28+I28+L28+C42+F42+I42+L42</f>
        <v>0</v>
      </c>
    </row>
    <row r="42" spans="2:16" ht="22" thickTop="1" thickBot="1">
      <c r="B42" s="74" t="s">
        <v>1</v>
      </c>
      <c r="C42" s="75">
        <f>SUM(C32:C41)</f>
        <v>0</v>
      </c>
      <c r="D42" s="75">
        <f>SUM(D32:D41)</f>
        <v>0</v>
      </c>
      <c r="E42" s="74" t="s">
        <v>1</v>
      </c>
      <c r="F42" s="75">
        <f>SUM(F32:F41)</f>
        <v>0</v>
      </c>
      <c r="G42" s="75">
        <f>SUM(G32:G41)</f>
        <v>0</v>
      </c>
      <c r="H42" s="74" t="s">
        <v>1</v>
      </c>
      <c r="I42" s="75">
        <f>SUM(I32:I41)</f>
        <v>0</v>
      </c>
      <c r="J42" s="75">
        <f>SUM(J32:J41)</f>
        <v>0</v>
      </c>
      <c r="K42" s="74" t="s">
        <v>1</v>
      </c>
      <c r="L42" s="75">
        <f>SUM(L32:L41)</f>
        <v>0</v>
      </c>
      <c r="M42" s="75">
        <f>SUM(M32:M41)</f>
        <v>0</v>
      </c>
      <c r="N42" s="80"/>
      <c r="O42" s="3" t="s">
        <v>126</v>
      </c>
      <c r="P42" s="2">
        <f>D14+G14+J14+M14+D28+G28+J28+M28+D42+G42+J42+M42</f>
        <v>0</v>
      </c>
    </row>
    <row r="43" spans="2:16" ht="21" thickTop="1"/>
    <row r="44" spans="2:16" s="81" customFormat="1"/>
    <row r="45" spans="2:16" s="81" customFormat="1">
      <c r="L45" s="1"/>
      <c r="M45" s="1"/>
    </row>
    <row r="46" spans="2:16" s="81" customFormat="1"/>
    <row r="47" spans="2:16" s="81" customFormat="1"/>
    <row r="48" spans="2:16" s="81" customFormat="1"/>
    <row r="49" s="81" customFormat="1"/>
    <row r="50" s="81" customFormat="1"/>
  </sheetData>
  <sheetProtection sheet="1" objects="1" scenarios="1"/>
  <mergeCells count="13">
    <mergeCell ref="B30:D30"/>
    <mergeCell ref="E30:G30"/>
    <mergeCell ref="H30:J30"/>
    <mergeCell ref="K30:M30"/>
    <mergeCell ref="B2:D2"/>
    <mergeCell ref="E2:G2"/>
    <mergeCell ref="H2:J2"/>
    <mergeCell ref="K2:M2"/>
    <mergeCell ref="O2:P2"/>
    <mergeCell ref="B16:D16"/>
    <mergeCell ref="E16:G16"/>
    <mergeCell ref="H16:J16"/>
    <mergeCell ref="K16:M16"/>
  </mergeCells>
  <phoneticPr fontId="1"/>
  <conditionalFormatting sqref="D4:D13 G4:G13 J4:J13 M4:M13 D18:D27 G18:G27 J18:J27 M18:M27 D32:D41 G32:G41 J32:J41 M32:M41">
    <cfRule type="expression" dxfId="12" priority="1">
      <formula>C4&lt;D4</formula>
    </cfRule>
  </conditionalFormatting>
  <dataValidations count="1">
    <dataValidation imeMode="disabled" allowBlank="1" showInputMessage="1" showErrorMessage="1" sqref="C4:D13 F4:G13 I4:J13 L4:M13 C18:D27 F18:G27 I18:J27 L18:M27 C32:D41 F32:G41 I32:J41 L32:M41" xr:uid="{9A20AFDF-58CD-4142-9431-F34D29918D7D}"/>
  </dataValidations>
  <printOptions horizontalCentered="1"/>
  <pageMargins left="0.25" right="0.25" top="0.75" bottom="0.75" header="0.3" footer="0.3"/>
  <pageSetup paperSize="9" scale="55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5A1F8-3F48-2743-917D-CADEBD2907F2}">
  <sheetPr>
    <tabColor rgb="FFACDEFF"/>
    <pageSetUpPr fitToPage="1"/>
  </sheetPr>
  <dimension ref="B2:S59"/>
  <sheetViews>
    <sheetView showGridLines="0" zoomScale="90" zoomScaleNormal="90" workbookViewId="0"/>
  </sheetViews>
  <sheetFormatPr baseColWidth="10" defaultColWidth="10.7109375" defaultRowHeight="23" customHeight="1"/>
  <cols>
    <col min="1" max="1" width="5" style="7" customWidth="1"/>
    <col min="2" max="3" width="4.140625" style="7" customWidth="1"/>
    <col min="4" max="16384" width="10.7109375" style="7"/>
  </cols>
  <sheetData>
    <row r="2" spans="2:19" ht="29.5" customHeight="1" thickBot="1">
      <c r="B2" s="42" t="str">
        <f>はじめに!B38&amp;"年年間収支"</f>
        <v>2019年年間収支</v>
      </c>
    </row>
    <row r="3" spans="2:19" ht="23" customHeight="1" thickTop="1" thickBot="1">
      <c r="B3" s="18"/>
      <c r="C3" s="19"/>
      <c r="D3" s="20"/>
      <c r="E3" s="21" t="s">
        <v>28</v>
      </c>
      <c r="F3" s="22" t="s">
        <v>29</v>
      </c>
      <c r="G3" s="22" t="s">
        <v>30</v>
      </c>
      <c r="H3" s="22" t="s">
        <v>31</v>
      </c>
      <c r="I3" s="22" t="s">
        <v>32</v>
      </c>
      <c r="J3" s="22" t="s">
        <v>33</v>
      </c>
      <c r="K3" s="22" t="s">
        <v>34</v>
      </c>
      <c r="L3" s="22" t="s">
        <v>35</v>
      </c>
      <c r="M3" s="22" t="s">
        <v>36</v>
      </c>
      <c r="N3" s="22" t="s">
        <v>37</v>
      </c>
      <c r="O3" s="22" t="s">
        <v>38</v>
      </c>
      <c r="P3" s="22" t="s">
        <v>39</v>
      </c>
      <c r="Q3" s="23" t="s">
        <v>40</v>
      </c>
    </row>
    <row r="4" spans="2:19" ht="23" customHeight="1">
      <c r="B4" s="288" t="s">
        <v>0</v>
      </c>
      <c r="C4" s="289"/>
      <c r="D4" s="24" t="str">
        <f>初期設定!B4</f>
        <v>夫給与</v>
      </c>
      <c r="E4" s="149">
        <f>'1月'!$G4</f>
        <v>0</v>
      </c>
      <c r="F4" s="149">
        <f>'2月'!$G4</f>
        <v>0</v>
      </c>
      <c r="G4" s="149">
        <f>'3月'!$G4</f>
        <v>0</v>
      </c>
      <c r="H4" s="149">
        <f>'4月'!$G4</f>
        <v>0</v>
      </c>
      <c r="I4" s="149">
        <f>'5月'!$G4</f>
        <v>0</v>
      </c>
      <c r="J4" s="149">
        <f>'6月'!$G4</f>
        <v>0</v>
      </c>
      <c r="K4" s="149">
        <f>'7月'!$G4</f>
        <v>0</v>
      </c>
      <c r="L4" s="149">
        <f>'8月'!$G4</f>
        <v>0</v>
      </c>
      <c r="M4" s="149">
        <f>'9月'!$G4</f>
        <v>0</v>
      </c>
      <c r="N4" s="149">
        <f>'10月'!$G4</f>
        <v>0</v>
      </c>
      <c r="O4" s="149">
        <f>'11月'!$G4</f>
        <v>0</v>
      </c>
      <c r="P4" s="149">
        <f>'12月'!$G4</f>
        <v>0</v>
      </c>
      <c r="Q4" s="150" t="str">
        <f>IF(SUM(E4:P4)=0,"",SUM(E4:P4))</f>
        <v/>
      </c>
    </row>
    <row r="5" spans="2:19" ht="23" customHeight="1">
      <c r="B5" s="290"/>
      <c r="C5" s="291"/>
      <c r="D5" s="25" t="str">
        <f>初期設定!B5</f>
        <v>妻給与</v>
      </c>
      <c r="E5" s="151">
        <f>'1月'!$G5</f>
        <v>0</v>
      </c>
      <c r="F5" s="149">
        <f>'2月'!$G5</f>
        <v>0</v>
      </c>
      <c r="G5" s="151">
        <f>'3月'!$G5</f>
        <v>0</v>
      </c>
      <c r="H5" s="151">
        <f>'4月'!$G5</f>
        <v>0</v>
      </c>
      <c r="I5" s="151">
        <f>'5月'!$G5</f>
        <v>0</v>
      </c>
      <c r="J5" s="151">
        <f>'6月'!$G5</f>
        <v>0</v>
      </c>
      <c r="K5" s="151">
        <f>'7月'!$G5</f>
        <v>0</v>
      </c>
      <c r="L5" s="151">
        <f>'8月'!$G5</f>
        <v>0</v>
      </c>
      <c r="M5" s="151">
        <f>'9月'!$G5</f>
        <v>0</v>
      </c>
      <c r="N5" s="151">
        <f>'10月'!$G5</f>
        <v>0</v>
      </c>
      <c r="O5" s="151">
        <f>'11月'!$G5</f>
        <v>0</v>
      </c>
      <c r="P5" s="151">
        <f>'12月'!$G5</f>
        <v>0</v>
      </c>
      <c r="Q5" s="152" t="str">
        <f t="shared" ref="Q5:Q50" si="0">IF(SUM(E5:P5)=0,"",SUM(E5:P5))</f>
        <v/>
      </c>
    </row>
    <row r="6" spans="2:19" ht="23" customHeight="1">
      <c r="B6" s="290"/>
      <c r="C6" s="291"/>
      <c r="D6" s="25" t="str">
        <f>初期設定!B6</f>
        <v>児童手当</v>
      </c>
      <c r="E6" s="151">
        <f>'1月'!$G6</f>
        <v>0</v>
      </c>
      <c r="F6" s="149">
        <f>'2月'!$G6</f>
        <v>0</v>
      </c>
      <c r="G6" s="151">
        <f>'3月'!$G6</f>
        <v>0</v>
      </c>
      <c r="H6" s="151">
        <f>'4月'!$G6</f>
        <v>0</v>
      </c>
      <c r="I6" s="151">
        <f>'5月'!$G6</f>
        <v>0</v>
      </c>
      <c r="J6" s="151">
        <f>'6月'!$G6</f>
        <v>0</v>
      </c>
      <c r="K6" s="151">
        <f>'7月'!$G6</f>
        <v>0</v>
      </c>
      <c r="L6" s="151">
        <f>'8月'!$G6</f>
        <v>0</v>
      </c>
      <c r="M6" s="151">
        <f>'9月'!$G6</f>
        <v>0</v>
      </c>
      <c r="N6" s="151">
        <f>'10月'!$G6</f>
        <v>0</v>
      </c>
      <c r="O6" s="151">
        <f>'11月'!$G6</f>
        <v>0</v>
      </c>
      <c r="P6" s="151">
        <f>'12月'!$G6</f>
        <v>0</v>
      </c>
      <c r="Q6" s="152" t="str">
        <f t="shared" si="0"/>
        <v/>
      </c>
    </row>
    <row r="7" spans="2:19" ht="23" customHeight="1">
      <c r="B7" s="290"/>
      <c r="C7" s="291"/>
      <c r="D7" s="25" t="str">
        <f>初期設定!B7</f>
        <v>ボーナス</v>
      </c>
      <c r="E7" s="151">
        <f>'1月'!$G7</f>
        <v>0</v>
      </c>
      <c r="F7" s="149">
        <f>'2月'!$G7</f>
        <v>0</v>
      </c>
      <c r="G7" s="151">
        <f>'3月'!$G7</f>
        <v>0</v>
      </c>
      <c r="H7" s="151">
        <f>'4月'!$G7</f>
        <v>0</v>
      </c>
      <c r="I7" s="151">
        <f>'5月'!$G7</f>
        <v>0</v>
      </c>
      <c r="J7" s="151">
        <f>'6月'!$G7</f>
        <v>0</v>
      </c>
      <c r="K7" s="151">
        <f>'7月'!$G7</f>
        <v>0</v>
      </c>
      <c r="L7" s="151">
        <f>'8月'!$G7</f>
        <v>0</v>
      </c>
      <c r="M7" s="151">
        <f>'9月'!$G7</f>
        <v>0</v>
      </c>
      <c r="N7" s="151">
        <f>'10月'!$G7</f>
        <v>0</v>
      </c>
      <c r="O7" s="151">
        <f>'11月'!$G7</f>
        <v>0</v>
      </c>
      <c r="P7" s="151">
        <f>'12月'!$G7</f>
        <v>0</v>
      </c>
      <c r="Q7" s="152" t="str">
        <f>IF(SUM(E7:P7)=0,"",SUM(E7:P7))</f>
        <v/>
      </c>
    </row>
    <row r="8" spans="2:19" ht="22.75" customHeight="1">
      <c r="B8" s="290"/>
      <c r="C8" s="291"/>
      <c r="D8" s="25" t="str">
        <f>初期設定!B8</f>
        <v>臨時収入</v>
      </c>
      <c r="E8" s="151">
        <f>'1月'!$G8</f>
        <v>0</v>
      </c>
      <c r="F8" s="149">
        <f>'2月'!$G8</f>
        <v>0</v>
      </c>
      <c r="G8" s="151">
        <f>'3月'!$G8</f>
        <v>0</v>
      </c>
      <c r="H8" s="151">
        <f>'4月'!$G8</f>
        <v>0</v>
      </c>
      <c r="I8" s="151">
        <f>'5月'!$G8</f>
        <v>0</v>
      </c>
      <c r="J8" s="151">
        <f>'6月'!$G8</f>
        <v>0</v>
      </c>
      <c r="K8" s="151">
        <f>'7月'!$G8</f>
        <v>0</v>
      </c>
      <c r="L8" s="151">
        <f>'8月'!$G8</f>
        <v>0</v>
      </c>
      <c r="M8" s="151">
        <f>'9月'!$G8</f>
        <v>0</v>
      </c>
      <c r="N8" s="151">
        <f>'10月'!$G8</f>
        <v>0</v>
      </c>
      <c r="O8" s="151">
        <f>'11月'!$G8</f>
        <v>0</v>
      </c>
      <c r="P8" s="151">
        <f>'12月'!$G8</f>
        <v>0</v>
      </c>
      <c r="Q8" s="152" t="str">
        <f t="shared" si="0"/>
        <v/>
      </c>
    </row>
    <row r="9" spans="2:19" ht="22.75" customHeight="1">
      <c r="B9" s="290"/>
      <c r="C9" s="291"/>
      <c r="D9" s="25" t="str">
        <f>初期設定!B9</f>
        <v>その他</v>
      </c>
      <c r="E9" s="151">
        <f>'1月'!$G9</f>
        <v>0</v>
      </c>
      <c r="F9" s="149">
        <f>'2月'!$G9</f>
        <v>0</v>
      </c>
      <c r="G9" s="151">
        <f>'3月'!$G9</f>
        <v>0</v>
      </c>
      <c r="H9" s="151">
        <f>'4月'!$G9</f>
        <v>0</v>
      </c>
      <c r="I9" s="151">
        <f>'5月'!$G9</f>
        <v>0</v>
      </c>
      <c r="J9" s="151">
        <f>'6月'!$G9</f>
        <v>0</v>
      </c>
      <c r="K9" s="151">
        <f>'7月'!$G9</f>
        <v>0</v>
      </c>
      <c r="L9" s="151">
        <f>'8月'!$G9</f>
        <v>0</v>
      </c>
      <c r="M9" s="151">
        <f>'9月'!$G9</f>
        <v>0</v>
      </c>
      <c r="N9" s="151">
        <f>'10月'!$G9</f>
        <v>0</v>
      </c>
      <c r="O9" s="151">
        <f>'11月'!$G9</f>
        <v>0</v>
      </c>
      <c r="P9" s="151">
        <f>'12月'!$G9</f>
        <v>0</v>
      </c>
      <c r="Q9" s="152" t="str">
        <f t="shared" si="0"/>
        <v/>
      </c>
    </row>
    <row r="10" spans="2:19" ht="22.75" customHeight="1">
      <c r="B10" s="290"/>
      <c r="C10" s="291"/>
      <c r="D10" s="25">
        <f>初期設定!B10</f>
        <v>0</v>
      </c>
      <c r="E10" s="151">
        <f>'1月'!$G10</f>
        <v>0</v>
      </c>
      <c r="F10" s="149">
        <f>'2月'!$G10</f>
        <v>0</v>
      </c>
      <c r="G10" s="151">
        <f>'3月'!$G10</f>
        <v>0</v>
      </c>
      <c r="H10" s="151">
        <f>'4月'!$G10</f>
        <v>0</v>
      </c>
      <c r="I10" s="151">
        <f>'5月'!$G10</f>
        <v>0</v>
      </c>
      <c r="J10" s="151">
        <f>'6月'!$G10</f>
        <v>0</v>
      </c>
      <c r="K10" s="151">
        <f>'7月'!$G10</f>
        <v>0</v>
      </c>
      <c r="L10" s="151">
        <f>'8月'!$G10</f>
        <v>0</v>
      </c>
      <c r="M10" s="151">
        <f>'9月'!$G10</f>
        <v>0</v>
      </c>
      <c r="N10" s="151">
        <f>'10月'!$G10</f>
        <v>0</v>
      </c>
      <c r="O10" s="151">
        <f>'11月'!$G10</f>
        <v>0</v>
      </c>
      <c r="P10" s="151">
        <f>'12月'!$G10</f>
        <v>0</v>
      </c>
      <c r="Q10" s="152" t="str">
        <f t="shared" si="0"/>
        <v/>
      </c>
      <c r="S10" s="7" t="s">
        <v>218</v>
      </c>
    </row>
    <row r="11" spans="2:19" ht="22.75" customHeight="1">
      <c r="B11" s="290"/>
      <c r="C11" s="291"/>
      <c r="D11" s="25">
        <f>初期設定!B11</f>
        <v>0</v>
      </c>
      <c r="E11" s="151">
        <f>'1月'!$G11</f>
        <v>0</v>
      </c>
      <c r="F11" s="149">
        <f>'2月'!$G11</f>
        <v>0</v>
      </c>
      <c r="G11" s="151">
        <f>'3月'!$G11</f>
        <v>0</v>
      </c>
      <c r="H11" s="151">
        <f>'4月'!$G11</f>
        <v>0</v>
      </c>
      <c r="I11" s="151">
        <f>'5月'!$G11</f>
        <v>0</v>
      </c>
      <c r="J11" s="151">
        <f>'6月'!$G11</f>
        <v>0</v>
      </c>
      <c r="K11" s="151">
        <f>'7月'!$G11</f>
        <v>0</v>
      </c>
      <c r="L11" s="151">
        <f>'8月'!$G11</f>
        <v>0</v>
      </c>
      <c r="M11" s="151">
        <f>'9月'!$G11</f>
        <v>0</v>
      </c>
      <c r="N11" s="151">
        <f>'10月'!$G11</f>
        <v>0</v>
      </c>
      <c r="O11" s="151">
        <f>'11月'!$G11</f>
        <v>0</v>
      </c>
      <c r="P11" s="151">
        <f>'12月'!$G11</f>
        <v>0</v>
      </c>
      <c r="Q11" s="152" t="str">
        <f>IF(SUM(E11:P11)=0,"",SUM(E11:P11))</f>
        <v/>
      </c>
    </row>
    <row r="12" spans="2:19" ht="22.75" customHeight="1" thickBot="1">
      <c r="B12" s="290"/>
      <c r="C12" s="291"/>
      <c r="D12" s="26">
        <f>初期設定!B12</f>
        <v>0</v>
      </c>
      <c r="E12" s="153">
        <f>'1月'!$G12</f>
        <v>0</v>
      </c>
      <c r="F12" s="153">
        <f>'2月'!$G12</f>
        <v>0</v>
      </c>
      <c r="G12" s="153">
        <f>'3月'!$G12</f>
        <v>0</v>
      </c>
      <c r="H12" s="153">
        <f>'4月'!$G12</f>
        <v>0</v>
      </c>
      <c r="I12" s="153">
        <f>'5月'!$G12</f>
        <v>0</v>
      </c>
      <c r="J12" s="153">
        <f>'6月'!$G12</f>
        <v>0</v>
      </c>
      <c r="K12" s="153">
        <f>'7月'!$G12</f>
        <v>0</v>
      </c>
      <c r="L12" s="153">
        <f>'8月'!$G12</f>
        <v>0</v>
      </c>
      <c r="M12" s="153">
        <f>'9月'!$G12</f>
        <v>0</v>
      </c>
      <c r="N12" s="153">
        <f>'10月'!$G12</f>
        <v>0</v>
      </c>
      <c r="O12" s="153">
        <f>'11月'!$G12</f>
        <v>0</v>
      </c>
      <c r="P12" s="153">
        <f>'12月'!$G12</f>
        <v>0</v>
      </c>
      <c r="Q12" s="154" t="str">
        <f>IF(SUM(E12:P12)=0,"",SUM(E12:P12))</f>
        <v/>
      </c>
    </row>
    <row r="13" spans="2:19" ht="23" customHeight="1" thickBot="1">
      <c r="B13" s="292"/>
      <c r="C13" s="293"/>
      <c r="D13" s="27" t="s">
        <v>1</v>
      </c>
      <c r="E13" s="155">
        <f>SUM(E4:E12)</f>
        <v>0</v>
      </c>
      <c r="F13" s="155">
        <f t="shared" ref="F13:Q13" si="1">SUM(F4:F12)</f>
        <v>0</v>
      </c>
      <c r="G13" s="155">
        <f t="shared" si="1"/>
        <v>0</v>
      </c>
      <c r="H13" s="155">
        <f t="shared" si="1"/>
        <v>0</v>
      </c>
      <c r="I13" s="155">
        <f t="shared" si="1"/>
        <v>0</v>
      </c>
      <c r="J13" s="155">
        <f t="shared" si="1"/>
        <v>0</v>
      </c>
      <c r="K13" s="155">
        <f t="shared" si="1"/>
        <v>0</v>
      </c>
      <c r="L13" s="155">
        <f t="shared" si="1"/>
        <v>0</v>
      </c>
      <c r="M13" s="155">
        <f t="shared" si="1"/>
        <v>0</v>
      </c>
      <c r="N13" s="155">
        <f t="shared" si="1"/>
        <v>0</v>
      </c>
      <c r="O13" s="155">
        <f t="shared" si="1"/>
        <v>0</v>
      </c>
      <c r="P13" s="155">
        <f t="shared" si="1"/>
        <v>0</v>
      </c>
      <c r="Q13" s="156">
        <f t="shared" si="1"/>
        <v>0</v>
      </c>
    </row>
    <row r="14" spans="2:19" ht="23" customHeight="1">
      <c r="B14" s="294" t="s">
        <v>2</v>
      </c>
      <c r="C14" s="296" t="s">
        <v>3</v>
      </c>
      <c r="D14" s="24" t="str">
        <f>初期設定!D4</f>
        <v>住宅ローン</v>
      </c>
      <c r="E14" s="149">
        <f>'1月'!$D5</f>
        <v>0</v>
      </c>
      <c r="F14" s="149">
        <f>'2月'!$D5</f>
        <v>0</v>
      </c>
      <c r="G14" s="149">
        <f>'3月'!$D5</f>
        <v>0</v>
      </c>
      <c r="H14" s="149">
        <f>'4月'!$D5</f>
        <v>0</v>
      </c>
      <c r="I14" s="149">
        <f>'5月'!$D5</f>
        <v>0</v>
      </c>
      <c r="J14" s="149">
        <f>'6月'!$D5</f>
        <v>0</v>
      </c>
      <c r="K14" s="149">
        <f>'7月'!$D5</f>
        <v>0</v>
      </c>
      <c r="L14" s="149">
        <f>'8月'!$D5</f>
        <v>0</v>
      </c>
      <c r="M14" s="149">
        <f>'9月'!$D5</f>
        <v>0</v>
      </c>
      <c r="N14" s="149">
        <f>'10月'!$D5</f>
        <v>0</v>
      </c>
      <c r="O14" s="149">
        <f>'11月'!$D5</f>
        <v>0</v>
      </c>
      <c r="P14" s="149">
        <f>'12月'!$D5</f>
        <v>0</v>
      </c>
      <c r="Q14" s="150" t="str">
        <f t="shared" si="0"/>
        <v/>
      </c>
    </row>
    <row r="15" spans="2:19" ht="23" customHeight="1">
      <c r="B15" s="294"/>
      <c r="C15" s="296"/>
      <c r="D15" s="25" t="str">
        <f>初期設定!D5</f>
        <v>奨学金</v>
      </c>
      <c r="E15" s="151">
        <f>'1月'!$D6</f>
        <v>0</v>
      </c>
      <c r="F15" s="151">
        <f>'2月'!$D6</f>
        <v>0</v>
      </c>
      <c r="G15" s="151">
        <f>'3月'!$D6</f>
        <v>0</v>
      </c>
      <c r="H15" s="151">
        <f>'4月'!$D6</f>
        <v>0</v>
      </c>
      <c r="I15" s="151">
        <f>'5月'!$D6</f>
        <v>0</v>
      </c>
      <c r="J15" s="151">
        <f>'6月'!$D6</f>
        <v>0</v>
      </c>
      <c r="K15" s="151">
        <f>'7月'!$D6</f>
        <v>0</v>
      </c>
      <c r="L15" s="151">
        <f>'8月'!$D6</f>
        <v>0</v>
      </c>
      <c r="M15" s="151">
        <f>'9月'!$D6</f>
        <v>0</v>
      </c>
      <c r="N15" s="151">
        <f>'10月'!$D6</f>
        <v>0</v>
      </c>
      <c r="O15" s="151">
        <f>'11月'!$D6</f>
        <v>0</v>
      </c>
      <c r="P15" s="151">
        <f>'12月'!$D6</f>
        <v>0</v>
      </c>
      <c r="Q15" s="152" t="str">
        <f t="shared" si="0"/>
        <v/>
      </c>
    </row>
    <row r="16" spans="2:19" ht="23" customHeight="1">
      <c r="B16" s="294"/>
      <c r="C16" s="296"/>
      <c r="D16" s="25" t="str">
        <f>初期設定!D6</f>
        <v>保育料</v>
      </c>
      <c r="E16" s="151">
        <f>'1月'!$D7</f>
        <v>0</v>
      </c>
      <c r="F16" s="151">
        <f>'2月'!$D7</f>
        <v>0</v>
      </c>
      <c r="G16" s="151">
        <f>'3月'!$D7</f>
        <v>0</v>
      </c>
      <c r="H16" s="151">
        <f>'4月'!$D7</f>
        <v>0</v>
      </c>
      <c r="I16" s="151">
        <f>'5月'!$D7</f>
        <v>0</v>
      </c>
      <c r="J16" s="151">
        <f>'6月'!$D7</f>
        <v>0</v>
      </c>
      <c r="K16" s="151">
        <f>'7月'!$D7</f>
        <v>0</v>
      </c>
      <c r="L16" s="151">
        <f>'8月'!$D7</f>
        <v>0</v>
      </c>
      <c r="M16" s="151">
        <f>'9月'!$D7</f>
        <v>0</v>
      </c>
      <c r="N16" s="151">
        <f>'10月'!$D7</f>
        <v>0</v>
      </c>
      <c r="O16" s="151">
        <f>'11月'!$D7</f>
        <v>0</v>
      </c>
      <c r="P16" s="151">
        <f>'12月'!$D7</f>
        <v>0</v>
      </c>
      <c r="Q16" s="152" t="str">
        <f t="shared" si="0"/>
        <v/>
      </c>
    </row>
    <row r="17" spans="2:17" ht="23" customHeight="1">
      <c r="B17" s="294"/>
      <c r="C17" s="296"/>
      <c r="D17" s="25" t="str">
        <f>初期設定!D7</f>
        <v>通信費</v>
      </c>
      <c r="E17" s="151">
        <f>'1月'!$D8</f>
        <v>0</v>
      </c>
      <c r="F17" s="151">
        <f>'2月'!$D8</f>
        <v>0</v>
      </c>
      <c r="G17" s="151">
        <f>'3月'!$D8</f>
        <v>0</v>
      </c>
      <c r="H17" s="151">
        <f>'4月'!$D8</f>
        <v>0</v>
      </c>
      <c r="I17" s="151">
        <f>'5月'!$D8</f>
        <v>0</v>
      </c>
      <c r="J17" s="151">
        <f>'6月'!$D8</f>
        <v>0</v>
      </c>
      <c r="K17" s="151">
        <f>'7月'!$D8</f>
        <v>0</v>
      </c>
      <c r="L17" s="151">
        <f>'8月'!$D8</f>
        <v>0</v>
      </c>
      <c r="M17" s="151">
        <f>'9月'!$D8</f>
        <v>0</v>
      </c>
      <c r="N17" s="151">
        <f>'10月'!$D8</f>
        <v>0</v>
      </c>
      <c r="O17" s="151">
        <f>'11月'!$D8</f>
        <v>0</v>
      </c>
      <c r="P17" s="151">
        <f>'12月'!$D8</f>
        <v>0</v>
      </c>
      <c r="Q17" s="152" t="str">
        <f t="shared" si="0"/>
        <v/>
      </c>
    </row>
    <row r="18" spans="2:17" ht="23" customHeight="1">
      <c r="B18" s="294"/>
      <c r="C18" s="296"/>
      <c r="D18" s="25" t="str">
        <f>初期設定!D8</f>
        <v>保険</v>
      </c>
      <c r="E18" s="151">
        <f>'1月'!$D9</f>
        <v>0</v>
      </c>
      <c r="F18" s="151">
        <f>'2月'!$D9</f>
        <v>0</v>
      </c>
      <c r="G18" s="151">
        <f>'3月'!$D9</f>
        <v>0</v>
      </c>
      <c r="H18" s="151">
        <f>'4月'!$D9</f>
        <v>0</v>
      </c>
      <c r="I18" s="151">
        <f>'5月'!$D9</f>
        <v>0</v>
      </c>
      <c r="J18" s="151">
        <f>'6月'!$D9</f>
        <v>0</v>
      </c>
      <c r="K18" s="151">
        <f>'7月'!$D9</f>
        <v>0</v>
      </c>
      <c r="L18" s="151">
        <f>'8月'!$D9</f>
        <v>0</v>
      </c>
      <c r="M18" s="151">
        <f>'9月'!$D9</f>
        <v>0</v>
      </c>
      <c r="N18" s="151">
        <f>'10月'!$D9</f>
        <v>0</v>
      </c>
      <c r="O18" s="151">
        <f>'11月'!$D9</f>
        <v>0</v>
      </c>
      <c r="P18" s="151">
        <f>'12月'!$D9</f>
        <v>0</v>
      </c>
      <c r="Q18" s="152" t="str">
        <f t="shared" si="0"/>
        <v/>
      </c>
    </row>
    <row r="19" spans="2:17" ht="23" customHeight="1">
      <c r="B19" s="294"/>
      <c r="C19" s="296"/>
      <c r="D19" s="25" t="str">
        <f>初期設定!D9</f>
        <v>水道光熱費</v>
      </c>
      <c r="E19" s="151">
        <f>'1月'!$D10</f>
        <v>0</v>
      </c>
      <c r="F19" s="151">
        <f>'2月'!$D10</f>
        <v>0</v>
      </c>
      <c r="G19" s="151">
        <f>'3月'!$D10</f>
        <v>0</v>
      </c>
      <c r="H19" s="151">
        <f>'4月'!$D10</f>
        <v>0</v>
      </c>
      <c r="I19" s="151">
        <f>'5月'!$D10</f>
        <v>0</v>
      </c>
      <c r="J19" s="151">
        <f>'6月'!$D10</f>
        <v>0</v>
      </c>
      <c r="K19" s="151">
        <f>'7月'!$D10</f>
        <v>0</v>
      </c>
      <c r="L19" s="151">
        <f>'8月'!$D10</f>
        <v>0</v>
      </c>
      <c r="M19" s="151">
        <f>'9月'!$D10</f>
        <v>0</v>
      </c>
      <c r="N19" s="151">
        <f>'10月'!$D10</f>
        <v>0</v>
      </c>
      <c r="O19" s="151">
        <f>'11月'!$D10</f>
        <v>0</v>
      </c>
      <c r="P19" s="151">
        <f>'12月'!$D10</f>
        <v>0</v>
      </c>
      <c r="Q19" s="152" t="str">
        <f t="shared" si="0"/>
        <v/>
      </c>
    </row>
    <row r="20" spans="2:17" ht="23" customHeight="1">
      <c r="B20" s="294"/>
      <c r="C20" s="296"/>
      <c r="D20" s="25" t="str">
        <f>初期設定!D10</f>
        <v>ガソリン</v>
      </c>
      <c r="E20" s="151">
        <f>'1月'!$D11</f>
        <v>0</v>
      </c>
      <c r="F20" s="151">
        <f>'2月'!$D11</f>
        <v>0</v>
      </c>
      <c r="G20" s="151">
        <f>'3月'!$D11</f>
        <v>0</v>
      </c>
      <c r="H20" s="151">
        <f>'4月'!$D11</f>
        <v>0</v>
      </c>
      <c r="I20" s="151">
        <f>'5月'!$D11</f>
        <v>0</v>
      </c>
      <c r="J20" s="151">
        <f>'6月'!$D11</f>
        <v>0</v>
      </c>
      <c r="K20" s="151">
        <f>'7月'!$D11</f>
        <v>0</v>
      </c>
      <c r="L20" s="151">
        <f>'8月'!$D11</f>
        <v>0</v>
      </c>
      <c r="M20" s="151">
        <f>'9月'!$D11</f>
        <v>0</v>
      </c>
      <c r="N20" s="151">
        <f>'10月'!$D11</f>
        <v>0</v>
      </c>
      <c r="O20" s="151">
        <f>'11月'!$D11</f>
        <v>0</v>
      </c>
      <c r="P20" s="151">
        <f>'12月'!$D11</f>
        <v>0</v>
      </c>
      <c r="Q20" s="152" t="str">
        <f>IF(SUM(E20:P20)=0,"",SUM(E20:P20))</f>
        <v/>
      </c>
    </row>
    <row r="21" spans="2:17" ht="23" customHeight="1">
      <c r="B21" s="294"/>
      <c r="C21" s="296"/>
      <c r="D21" s="25" t="str">
        <f>初期設定!D11</f>
        <v>小遣い</v>
      </c>
      <c r="E21" s="151">
        <f>'1月'!$D12</f>
        <v>0</v>
      </c>
      <c r="F21" s="151">
        <f>'2月'!$D12</f>
        <v>0</v>
      </c>
      <c r="G21" s="151">
        <f>'3月'!$D12</f>
        <v>0</v>
      </c>
      <c r="H21" s="151">
        <f>'4月'!$D12</f>
        <v>0</v>
      </c>
      <c r="I21" s="151">
        <f>'5月'!$D12</f>
        <v>0</v>
      </c>
      <c r="J21" s="151">
        <f>'6月'!$D12</f>
        <v>0</v>
      </c>
      <c r="K21" s="151">
        <f>'7月'!$D12</f>
        <v>0</v>
      </c>
      <c r="L21" s="151">
        <f>'8月'!$D12</f>
        <v>0</v>
      </c>
      <c r="M21" s="151">
        <f>'9月'!$D12</f>
        <v>0</v>
      </c>
      <c r="N21" s="151">
        <f>'10月'!$D12</f>
        <v>0</v>
      </c>
      <c r="O21" s="151">
        <f>'11月'!$D12</f>
        <v>0</v>
      </c>
      <c r="P21" s="151">
        <f>'12月'!$D12</f>
        <v>0</v>
      </c>
      <c r="Q21" s="152" t="str">
        <f t="shared" ref="Q21:Q28" si="2">IF(SUM(E21:P21)=0,"",SUM(E21:P21))</f>
        <v/>
      </c>
    </row>
    <row r="22" spans="2:17" ht="23" customHeight="1">
      <c r="B22" s="294"/>
      <c r="C22" s="296"/>
      <c r="D22" s="25">
        <f>初期設定!D12</f>
        <v>0</v>
      </c>
      <c r="E22" s="151">
        <f>'1月'!$D13</f>
        <v>0</v>
      </c>
      <c r="F22" s="151">
        <f>'2月'!$D13</f>
        <v>0</v>
      </c>
      <c r="G22" s="151">
        <f>'3月'!$D13</f>
        <v>0</v>
      </c>
      <c r="H22" s="151">
        <f>'4月'!$D13</f>
        <v>0</v>
      </c>
      <c r="I22" s="151">
        <f>'5月'!$D13</f>
        <v>0</v>
      </c>
      <c r="J22" s="151">
        <f>'6月'!$D13</f>
        <v>0</v>
      </c>
      <c r="K22" s="151">
        <f>'7月'!$D13</f>
        <v>0</v>
      </c>
      <c r="L22" s="151">
        <f>'8月'!$D13</f>
        <v>0</v>
      </c>
      <c r="M22" s="151">
        <f>'9月'!$D13</f>
        <v>0</v>
      </c>
      <c r="N22" s="151">
        <f>'10月'!$D13</f>
        <v>0</v>
      </c>
      <c r="O22" s="151">
        <f>'11月'!$D13</f>
        <v>0</v>
      </c>
      <c r="P22" s="151">
        <f>'12月'!$D13</f>
        <v>0</v>
      </c>
      <c r="Q22" s="152" t="str">
        <f t="shared" si="2"/>
        <v/>
      </c>
    </row>
    <row r="23" spans="2:17" ht="23" customHeight="1">
      <c r="B23" s="294"/>
      <c r="C23" s="296"/>
      <c r="D23" s="25">
        <f>初期設定!D13</f>
        <v>0</v>
      </c>
      <c r="E23" s="151">
        <f>'1月'!$D14</f>
        <v>0</v>
      </c>
      <c r="F23" s="151">
        <f>'2月'!$D14</f>
        <v>0</v>
      </c>
      <c r="G23" s="151">
        <f>'3月'!$D14</f>
        <v>0</v>
      </c>
      <c r="H23" s="151">
        <f>'4月'!$D14</f>
        <v>0</v>
      </c>
      <c r="I23" s="151">
        <f>'5月'!$D14</f>
        <v>0</v>
      </c>
      <c r="J23" s="151">
        <f>'6月'!$D14</f>
        <v>0</v>
      </c>
      <c r="K23" s="151">
        <f>'7月'!$D14</f>
        <v>0</v>
      </c>
      <c r="L23" s="151">
        <f>'8月'!$D14</f>
        <v>0</v>
      </c>
      <c r="M23" s="151">
        <f>'9月'!$D14</f>
        <v>0</v>
      </c>
      <c r="N23" s="151">
        <f>'10月'!$D14</f>
        <v>0</v>
      </c>
      <c r="O23" s="151">
        <f>'11月'!$D14</f>
        <v>0</v>
      </c>
      <c r="P23" s="151">
        <f>'12月'!$D14</f>
        <v>0</v>
      </c>
      <c r="Q23" s="152" t="str">
        <f t="shared" si="2"/>
        <v/>
      </c>
    </row>
    <row r="24" spans="2:17" ht="23" customHeight="1">
      <c r="B24" s="294"/>
      <c r="C24" s="296"/>
      <c r="D24" s="25">
        <f>初期設定!D14</f>
        <v>0</v>
      </c>
      <c r="E24" s="151">
        <f>'1月'!$D15</f>
        <v>0</v>
      </c>
      <c r="F24" s="151">
        <f>'2月'!$D15</f>
        <v>0</v>
      </c>
      <c r="G24" s="151">
        <f>'3月'!$D15</f>
        <v>0</v>
      </c>
      <c r="H24" s="151">
        <f>'4月'!$D15</f>
        <v>0</v>
      </c>
      <c r="I24" s="151">
        <f>'5月'!$D15</f>
        <v>0</v>
      </c>
      <c r="J24" s="151">
        <f>'6月'!$D15</f>
        <v>0</v>
      </c>
      <c r="K24" s="151">
        <f>'7月'!$D15</f>
        <v>0</v>
      </c>
      <c r="L24" s="151">
        <f>'8月'!$D15</f>
        <v>0</v>
      </c>
      <c r="M24" s="151">
        <f>'9月'!$D15</f>
        <v>0</v>
      </c>
      <c r="N24" s="151">
        <f>'10月'!$D15</f>
        <v>0</v>
      </c>
      <c r="O24" s="151">
        <f>'11月'!$D15</f>
        <v>0</v>
      </c>
      <c r="P24" s="151">
        <f>'12月'!$D15</f>
        <v>0</v>
      </c>
      <c r="Q24" s="152" t="str">
        <f t="shared" si="2"/>
        <v/>
      </c>
    </row>
    <row r="25" spans="2:17" ht="23" customHeight="1">
      <c r="B25" s="294"/>
      <c r="C25" s="296"/>
      <c r="D25" s="25">
        <f>初期設定!D15</f>
        <v>0</v>
      </c>
      <c r="E25" s="151">
        <f>'1月'!$D16</f>
        <v>0</v>
      </c>
      <c r="F25" s="151">
        <f>'2月'!$D16</f>
        <v>0</v>
      </c>
      <c r="G25" s="151">
        <f>'3月'!$D16</f>
        <v>0</v>
      </c>
      <c r="H25" s="151">
        <f>'4月'!$D16</f>
        <v>0</v>
      </c>
      <c r="I25" s="151">
        <f>'5月'!$D16</f>
        <v>0</v>
      </c>
      <c r="J25" s="151">
        <f>'6月'!$D16</f>
        <v>0</v>
      </c>
      <c r="K25" s="151">
        <f>'7月'!$D16</f>
        <v>0</v>
      </c>
      <c r="L25" s="151">
        <f>'8月'!$D16</f>
        <v>0</v>
      </c>
      <c r="M25" s="151">
        <f>'9月'!$D16</f>
        <v>0</v>
      </c>
      <c r="N25" s="151">
        <f>'10月'!$D16</f>
        <v>0</v>
      </c>
      <c r="O25" s="151">
        <f>'11月'!$D16</f>
        <v>0</v>
      </c>
      <c r="P25" s="151">
        <f>'12月'!$D16</f>
        <v>0</v>
      </c>
      <c r="Q25" s="152" t="str">
        <f t="shared" si="2"/>
        <v/>
      </c>
    </row>
    <row r="26" spans="2:17" ht="23" customHeight="1">
      <c r="B26" s="294"/>
      <c r="C26" s="296"/>
      <c r="D26" s="25">
        <f>初期設定!D16</f>
        <v>0</v>
      </c>
      <c r="E26" s="151">
        <f>'1月'!$D17</f>
        <v>0</v>
      </c>
      <c r="F26" s="151">
        <f>'2月'!$D17</f>
        <v>0</v>
      </c>
      <c r="G26" s="151">
        <f>'3月'!$D17</f>
        <v>0</v>
      </c>
      <c r="H26" s="151">
        <f>'4月'!$D17</f>
        <v>0</v>
      </c>
      <c r="I26" s="151">
        <f>'5月'!$D17</f>
        <v>0</v>
      </c>
      <c r="J26" s="151">
        <f>'6月'!$D17</f>
        <v>0</v>
      </c>
      <c r="K26" s="151">
        <f>'7月'!$D17</f>
        <v>0</v>
      </c>
      <c r="L26" s="151">
        <f>'8月'!$D17</f>
        <v>0</v>
      </c>
      <c r="M26" s="151">
        <f>'9月'!$D17</f>
        <v>0</v>
      </c>
      <c r="N26" s="151">
        <f>'10月'!$D17</f>
        <v>0</v>
      </c>
      <c r="O26" s="151">
        <f>'11月'!$D17</f>
        <v>0</v>
      </c>
      <c r="P26" s="151">
        <f>'12月'!$D17</f>
        <v>0</v>
      </c>
      <c r="Q26" s="152" t="str">
        <f>IF(SUM(E26:P26)=0,"",SUM(E26:P26))</f>
        <v/>
      </c>
    </row>
    <row r="27" spans="2:17" ht="23" customHeight="1">
      <c r="B27" s="294"/>
      <c r="C27" s="296"/>
      <c r="D27" s="25">
        <f>初期設定!D17</f>
        <v>0</v>
      </c>
      <c r="E27" s="151">
        <f>'1月'!$D18</f>
        <v>0</v>
      </c>
      <c r="F27" s="151">
        <f>'2月'!$D18</f>
        <v>0</v>
      </c>
      <c r="G27" s="151">
        <f>'3月'!$D18</f>
        <v>0</v>
      </c>
      <c r="H27" s="151">
        <f>'4月'!$D18</f>
        <v>0</v>
      </c>
      <c r="I27" s="151">
        <f>'5月'!$D18</f>
        <v>0</v>
      </c>
      <c r="J27" s="151">
        <f>'6月'!$D18</f>
        <v>0</v>
      </c>
      <c r="K27" s="151">
        <f>'7月'!$D18</f>
        <v>0</v>
      </c>
      <c r="L27" s="151">
        <f>'8月'!$D18</f>
        <v>0</v>
      </c>
      <c r="M27" s="151">
        <f>'9月'!$D18</f>
        <v>0</v>
      </c>
      <c r="N27" s="151">
        <f>'10月'!$D18</f>
        <v>0</v>
      </c>
      <c r="O27" s="151">
        <f>'11月'!$D18</f>
        <v>0</v>
      </c>
      <c r="P27" s="151">
        <f>'12月'!$D18</f>
        <v>0</v>
      </c>
      <c r="Q27" s="152" t="str">
        <f t="shared" si="2"/>
        <v/>
      </c>
    </row>
    <row r="28" spans="2:17" ht="23" customHeight="1" thickBot="1">
      <c r="B28" s="294"/>
      <c r="C28" s="296"/>
      <c r="D28" s="26">
        <f>初期設定!D18</f>
        <v>0</v>
      </c>
      <c r="E28" s="153">
        <f>'1月'!$D19</f>
        <v>0</v>
      </c>
      <c r="F28" s="153">
        <f>'2月'!$D19</f>
        <v>0</v>
      </c>
      <c r="G28" s="153">
        <f>'3月'!$D19</f>
        <v>0</v>
      </c>
      <c r="H28" s="153">
        <f>'4月'!$D19</f>
        <v>0</v>
      </c>
      <c r="I28" s="153">
        <f>'5月'!$D19</f>
        <v>0</v>
      </c>
      <c r="J28" s="153">
        <f>'6月'!$D19</f>
        <v>0</v>
      </c>
      <c r="K28" s="153">
        <f>'7月'!$D19</f>
        <v>0</v>
      </c>
      <c r="L28" s="153">
        <f>'8月'!$D19</f>
        <v>0</v>
      </c>
      <c r="M28" s="153">
        <f>'9月'!$D19</f>
        <v>0</v>
      </c>
      <c r="N28" s="153">
        <f>'10月'!$D19</f>
        <v>0</v>
      </c>
      <c r="O28" s="153">
        <f>'11月'!$D19</f>
        <v>0</v>
      </c>
      <c r="P28" s="153">
        <f>'12月'!$D19</f>
        <v>0</v>
      </c>
      <c r="Q28" s="154" t="str">
        <f t="shared" si="2"/>
        <v/>
      </c>
    </row>
    <row r="29" spans="2:17" ht="23" customHeight="1" thickBot="1">
      <c r="B29" s="294"/>
      <c r="C29" s="297"/>
      <c r="D29" s="28" t="s">
        <v>1</v>
      </c>
      <c r="E29" s="157">
        <f>SUM(E14:E28)</f>
        <v>0</v>
      </c>
      <c r="F29" s="157">
        <f t="shared" ref="F29:Q29" si="3">SUM(F14:F28)</f>
        <v>0</v>
      </c>
      <c r="G29" s="157">
        <f t="shared" si="3"/>
        <v>0</v>
      </c>
      <c r="H29" s="157">
        <f>SUM(H14:H28)</f>
        <v>0</v>
      </c>
      <c r="I29" s="157">
        <f t="shared" si="3"/>
        <v>0</v>
      </c>
      <c r="J29" s="157">
        <f t="shared" si="3"/>
        <v>0</v>
      </c>
      <c r="K29" s="157">
        <f>SUM(K14:K28)</f>
        <v>0</v>
      </c>
      <c r="L29" s="157">
        <f t="shared" si="3"/>
        <v>0</v>
      </c>
      <c r="M29" s="157">
        <f t="shared" si="3"/>
        <v>0</v>
      </c>
      <c r="N29" s="157">
        <f t="shared" si="3"/>
        <v>0</v>
      </c>
      <c r="O29" s="157">
        <f t="shared" si="3"/>
        <v>0</v>
      </c>
      <c r="P29" s="157">
        <f t="shared" si="3"/>
        <v>0</v>
      </c>
      <c r="Q29" s="158">
        <f t="shared" si="3"/>
        <v>0</v>
      </c>
    </row>
    <row r="30" spans="2:17" ht="23" customHeight="1">
      <c r="B30" s="294"/>
      <c r="C30" s="298" t="s">
        <v>20</v>
      </c>
      <c r="D30" s="29" t="str">
        <f>初期設定!E4</f>
        <v>食費</v>
      </c>
      <c r="E30" s="149">
        <f>'1月'!$D24</f>
        <v>0</v>
      </c>
      <c r="F30" s="149">
        <f>'2月'!$D24</f>
        <v>0</v>
      </c>
      <c r="G30" s="149">
        <f>'3月'!$D24</f>
        <v>0</v>
      </c>
      <c r="H30" s="149">
        <f>'4月'!$D24</f>
        <v>0</v>
      </c>
      <c r="I30" s="149">
        <f>'5月'!$D24</f>
        <v>0</v>
      </c>
      <c r="J30" s="149">
        <f>'6月'!$D24</f>
        <v>0</v>
      </c>
      <c r="K30" s="149">
        <f>'7月'!$D24</f>
        <v>0</v>
      </c>
      <c r="L30" s="149">
        <f>'8月'!$D24</f>
        <v>0</v>
      </c>
      <c r="M30" s="149">
        <f>'9月'!$D24</f>
        <v>0</v>
      </c>
      <c r="N30" s="149">
        <f>'10月'!$D24</f>
        <v>0</v>
      </c>
      <c r="O30" s="149">
        <f>'11月'!$D24</f>
        <v>0</v>
      </c>
      <c r="P30" s="149">
        <f>'12月'!$D24</f>
        <v>0</v>
      </c>
      <c r="Q30" s="150" t="str">
        <f t="shared" si="0"/>
        <v/>
      </c>
    </row>
    <row r="31" spans="2:17" ht="23" customHeight="1">
      <c r="B31" s="294"/>
      <c r="C31" s="296"/>
      <c r="D31" s="25" t="str">
        <f>初期設定!E5</f>
        <v>外食費</v>
      </c>
      <c r="E31" s="151">
        <f>'1月'!$D25</f>
        <v>0</v>
      </c>
      <c r="F31" s="151">
        <f>'2月'!$D25</f>
        <v>0</v>
      </c>
      <c r="G31" s="151">
        <f>'3月'!$D25</f>
        <v>0</v>
      </c>
      <c r="H31" s="151">
        <f>'4月'!$D25</f>
        <v>0</v>
      </c>
      <c r="I31" s="151">
        <f>'5月'!$D25</f>
        <v>0</v>
      </c>
      <c r="J31" s="151">
        <f>'6月'!$D25</f>
        <v>0</v>
      </c>
      <c r="K31" s="151">
        <f>'7月'!$D25</f>
        <v>0</v>
      </c>
      <c r="L31" s="151">
        <f>'8月'!$D25</f>
        <v>0</v>
      </c>
      <c r="M31" s="151">
        <f>'9月'!$D25</f>
        <v>0</v>
      </c>
      <c r="N31" s="151">
        <f>'10月'!$D25</f>
        <v>0</v>
      </c>
      <c r="O31" s="151">
        <f>'11月'!$D25</f>
        <v>0</v>
      </c>
      <c r="P31" s="151">
        <f>'12月'!$D25</f>
        <v>0</v>
      </c>
      <c r="Q31" s="152" t="str">
        <f t="shared" si="0"/>
        <v/>
      </c>
    </row>
    <row r="32" spans="2:17" ht="23" customHeight="1">
      <c r="B32" s="294"/>
      <c r="C32" s="296"/>
      <c r="D32" s="25" t="str">
        <f>初期設定!E6</f>
        <v>日用品</v>
      </c>
      <c r="E32" s="151">
        <f>'1月'!$D26</f>
        <v>0</v>
      </c>
      <c r="F32" s="151">
        <f>'2月'!$D26</f>
        <v>0</v>
      </c>
      <c r="G32" s="151">
        <f>'3月'!$D26</f>
        <v>0</v>
      </c>
      <c r="H32" s="151">
        <f>'4月'!$D26</f>
        <v>0</v>
      </c>
      <c r="I32" s="151">
        <f>'5月'!$D26</f>
        <v>0</v>
      </c>
      <c r="J32" s="151">
        <f>'6月'!$D26</f>
        <v>0</v>
      </c>
      <c r="K32" s="151">
        <f>'7月'!$D26</f>
        <v>0</v>
      </c>
      <c r="L32" s="151">
        <f>'8月'!$D26</f>
        <v>0</v>
      </c>
      <c r="M32" s="151">
        <f>'9月'!$D26</f>
        <v>0</v>
      </c>
      <c r="N32" s="151">
        <f>'10月'!$D26</f>
        <v>0</v>
      </c>
      <c r="O32" s="151">
        <f>'11月'!$D26</f>
        <v>0</v>
      </c>
      <c r="P32" s="151">
        <f>'12月'!$D26</f>
        <v>0</v>
      </c>
      <c r="Q32" s="152" t="str">
        <f t="shared" si="0"/>
        <v/>
      </c>
    </row>
    <row r="33" spans="2:17" ht="23" customHeight="1">
      <c r="B33" s="294"/>
      <c r="C33" s="296"/>
      <c r="D33" s="25" t="str">
        <f>初期設定!E7</f>
        <v>被服美容費</v>
      </c>
      <c r="E33" s="151">
        <f>'1月'!$D27</f>
        <v>0</v>
      </c>
      <c r="F33" s="151">
        <f>'2月'!$D27</f>
        <v>0</v>
      </c>
      <c r="G33" s="151">
        <f>'3月'!$D27</f>
        <v>0</v>
      </c>
      <c r="H33" s="151">
        <f>'4月'!$D27</f>
        <v>0</v>
      </c>
      <c r="I33" s="151">
        <f>'5月'!$D27</f>
        <v>0</v>
      </c>
      <c r="J33" s="151">
        <f>'6月'!$D27</f>
        <v>0</v>
      </c>
      <c r="K33" s="151">
        <f>'7月'!$D27</f>
        <v>0</v>
      </c>
      <c r="L33" s="151">
        <f>'8月'!$D27</f>
        <v>0</v>
      </c>
      <c r="M33" s="151">
        <f>'9月'!$D27</f>
        <v>0</v>
      </c>
      <c r="N33" s="151">
        <f>'10月'!$D27</f>
        <v>0</v>
      </c>
      <c r="O33" s="151">
        <f>'11月'!$D27</f>
        <v>0</v>
      </c>
      <c r="P33" s="151">
        <f>'12月'!$D27</f>
        <v>0</v>
      </c>
      <c r="Q33" s="152" t="str">
        <f t="shared" si="0"/>
        <v/>
      </c>
    </row>
    <row r="34" spans="2:17" ht="23" customHeight="1">
      <c r="B34" s="294"/>
      <c r="C34" s="296"/>
      <c r="D34" s="25" t="str">
        <f>初期設定!E8</f>
        <v>交際費</v>
      </c>
      <c r="E34" s="151">
        <f>'1月'!$D28</f>
        <v>0</v>
      </c>
      <c r="F34" s="151">
        <f>'2月'!$D28</f>
        <v>0</v>
      </c>
      <c r="G34" s="151">
        <f>'3月'!$D28</f>
        <v>0</v>
      </c>
      <c r="H34" s="151">
        <f>'4月'!$D28</f>
        <v>0</v>
      </c>
      <c r="I34" s="151">
        <f>'5月'!$D28</f>
        <v>0</v>
      </c>
      <c r="J34" s="151">
        <f>'6月'!$D28</f>
        <v>0</v>
      </c>
      <c r="K34" s="151">
        <f>'7月'!$D28</f>
        <v>0</v>
      </c>
      <c r="L34" s="151">
        <f>'8月'!$D28</f>
        <v>0</v>
      </c>
      <c r="M34" s="151">
        <f>'9月'!$D28</f>
        <v>0</v>
      </c>
      <c r="N34" s="151">
        <f>'10月'!$D28</f>
        <v>0</v>
      </c>
      <c r="O34" s="151">
        <f>'11月'!$D28</f>
        <v>0</v>
      </c>
      <c r="P34" s="151">
        <f>'12月'!$D28</f>
        <v>0</v>
      </c>
      <c r="Q34" s="152" t="str">
        <f t="shared" si="0"/>
        <v/>
      </c>
    </row>
    <row r="35" spans="2:17" ht="23" customHeight="1">
      <c r="B35" s="294"/>
      <c r="C35" s="296"/>
      <c r="D35" s="25" t="str">
        <f>初期設定!E9</f>
        <v>子ども費</v>
      </c>
      <c r="E35" s="151">
        <f>'1月'!$D29</f>
        <v>0</v>
      </c>
      <c r="F35" s="151">
        <f>'2月'!$D29</f>
        <v>0</v>
      </c>
      <c r="G35" s="151">
        <f>'3月'!$D29</f>
        <v>0</v>
      </c>
      <c r="H35" s="151">
        <f>'4月'!$D29</f>
        <v>0</v>
      </c>
      <c r="I35" s="151">
        <f>'5月'!$D29</f>
        <v>0</v>
      </c>
      <c r="J35" s="151">
        <f>'6月'!$D29</f>
        <v>0</v>
      </c>
      <c r="K35" s="151">
        <f>'7月'!$D29</f>
        <v>0</v>
      </c>
      <c r="L35" s="151">
        <f>'8月'!$D29</f>
        <v>0</v>
      </c>
      <c r="M35" s="151">
        <f>'9月'!$D29</f>
        <v>0</v>
      </c>
      <c r="N35" s="151">
        <f>'10月'!$D29</f>
        <v>0</v>
      </c>
      <c r="O35" s="151">
        <f>'11月'!$D29</f>
        <v>0</v>
      </c>
      <c r="P35" s="151">
        <f>'12月'!$D29</f>
        <v>0</v>
      </c>
      <c r="Q35" s="152" t="str">
        <f t="shared" si="0"/>
        <v/>
      </c>
    </row>
    <row r="36" spans="2:17" ht="23" customHeight="1">
      <c r="B36" s="294"/>
      <c r="C36" s="296"/>
      <c r="D36" s="25" t="str">
        <f>初期設定!E10</f>
        <v>趣味娯楽費</v>
      </c>
      <c r="E36" s="151">
        <f>'1月'!$D30</f>
        <v>0</v>
      </c>
      <c r="F36" s="151">
        <f>'2月'!$D30</f>
        <v>0</v>
      </c>
      <c r="G36" s="151">
        <f>'3月'!$D30</f>
        <v>0</v>
      </c>
      <c r="H36" s="151">
        <f>'4月'!$D30</f>
        <v>0</v>
      </c>
      <c r="I36" s="151">
        <f>'5月'!$D30</f>
        <v>0</v>
      </c>
      <c r="J36" s="151">
        <f>'6月'!$D30</f>
        <v>0</v>
      </c>
      <c r="K36" s="151">
        <f>'7月'!$D30</f>
        <v>0</v>
      </c>
      <c r="L36" s="151">
        <f>'8月'!$D30</f>
        <v>0</v>
      </c>
      <c r="M36" s="151">
        <f>'9月'!$D30</f>
        <v>0</v>
      </c>
      <c r="N36" s="151">
        <f>'10月'!$D30</f>
        <v>0</v>
      </c>
      <c r="O36" s="151">
        <f>'11月'!$D30</f>
        <v>0</v>
      </c>
      <c r="P36" s="151">
        <f>'12月'!$D30</f>
        <v>0</v>
      </c>
      <c r="Q36" s="152" t="str">
        <f t="shared" si="0"/>
        <v/>
      </c>
    </row>
    <row r="37" spans="2:17" ht="23" customHeight="1">
      <c r="B37" s="294"/>
      <c r="C37" s="296"/>
      <c r="D37" s="25" t="str">
        <f>初期設定!E11</f>
        <v>交通費</v>
      </c>
      <c r="E37" s="151">
        <f>'1月'!$D31</f>
        <v>0</v>
      </c>
      <c r="F37" s="151">
        <f>'2月'!$D31</f>
        <v>0</v>
      </c>
      <c r="G37" s="151">
        <f>'3月'!$D31</f>
        <v>0</v>
      </c>
      <c r="H37" s="151">
        <f>'4月'!$D31</f>
        <v>0</v>
      </c>
      <c r="I37" s="151">
        <f>'5月'!$D31</f>
        <v>0</v>
      </c>
      <c r="J37" s="151">
        <f>'6月'!$D31</f>
        <v>0</v>
      </c>
      <c r="K37" s="151">
        <f>'7月'!$D31</f>
        <v>0</v>
      </c>
      <c r="L37" s="151">
        <f>'8月'!$D31</f>
        <v>0</v>
      </c>
      <c r="M37" s="151">
        <f>'9月'!$D31</f>
        <v>0</v>
      </c>
      <c r="N37" s="151">
        <f>'10月'!$D31</f>
        <v>0</v>
      </c>
      <c r="O37" s="151">
        <f>'11月'!$D31</f>
        <v>0</v>
      </c>
      <c r="P37" s="151">
        <f>'12月'!$D31</f>
        <v>0</v>
      </c>
      <c r="Q37" s="152" t="str">
        <f t="shared" si="0"/>
        <v/>
      </c>
    </row>
    <row r="38" spans="2:17" ht="23" customHeight="1">
      <c r="B38" s="294"/>
      <c r="C38" s="296"/>
      <c r="D38" s="25" t="str">
        <f>初期設定!E12</f>
        <v>その他</v>
      </c>
      <c r="E38" s="151">
        <f>'1月'!$D32</f>
        <v>0</v>
      </c>
      <c r="F38" s="151">
        <f>'2月'!$D32</f>
        <v>0</v>
      </c>
      <c r="G38" s="151">
        <f>'3月'!$D32</f>
        <v>0</v>
      </c>
      <c r="H38" s="151">
        <f>'4月'!$D32</f>
        <v>0</v>
      </c>
      <c r="I38" s="151">
        <f>'5月'!$D32</f>
        <v>0</v>
      </c>
      <c r="J38" s="151">
        <f>'6月'!$D32</f>
        <v>0</v>
      </c>
      <c r="K38" s="151">
        <f>'7月'!$D32</f>
        <v>0</v>
      </c>
      <c r="L38" s="151">
        <f>'8月'!$D32</f>
        <v>0</v>
      </c>
      <c r="M38" s="151">
        <f>'9月'!$D32</f>
        <v>0</v>
      </c>
      <c r="N38" s="151">
        <f>'10月'!$D32</f>
        <v>0</v>
      </c>
      <c r="O38" s="151">
        <f>'11月'!$D32</f>
        <v>0</v>
      </c>
      <c r="P38" s="151">
        <f>'12月'!$D32</f>
        <v>0</v>
      </c>
      <c r="Q38" s="152" t="str">
        <f>IF(SUM(E38:P38)=0,"",SUM(E38:P38))</f>
        <v/>
      </c>
    </row>
    <row r="39" spans="2:17" ht="23" customHeight="1">
      <c r="B39" s="294"/>
      <c r="C39" s="296"/>
      <c r="D39" s="25">
        <f>初期設定!E13</f>
        <v>0</v>
      </c>
      <c r="E39" s="151">
        <f>'1月'!$D33</f>
        <v>0</v>
      </c>
      <c r="F39" s="151">
        <f>'2月'!$D33</f>
        <v>0</v>
      </c>
      <c r="G39" s="151">
        <f>'3月'!$D33</f>
        <v>0</v>
      </c>
      <c r="H39" s="151">
        <f>'4月'!$D33</f>
        <v>0</v>
      </c>
      <c r="I39" s="151">
        <f>'5月'!$D33</f>
        <v>0</v>
      </c>
      <c r="J39" s="151">
        <f>'6月'!$D33</f>
        <v>0</v>
      </c>
      <c r="K39" s="151">
        <f>'7月'!$D33</f>
        <v>0</v>
      </c>
      <c r="L39" s="151">
        <f>'8月'!$D33</f>
        <v>0</v>
      </c>
      <c r="M39" s="151">
        <f>'9月'!$D33</f>
        <v>0</v>
      </c>
      <c r="N39" s="151">
        <f>'10月'!$D33</f>
        <v>0</v>
      </c>
      <c r="O39" s="151">
        <f>'11月'!$D33</f>
        <v>0</v>
      </c>
      <c r="P39" s="151">
        <f>'12月'!$D33</f>
        <v>0</v>
      </c>
      <c r="Q39" s="152" t="str">
        <f t="shared" ref="Q39:Q44" si="4">IF(SUM(E39:P39)=0,"",SUM(E39:P39))</f>
        <v/>
      </c>
    </row>
    <row r="40" spans="2:17" ht="23" customHeight="1">
      <c r="B40" s="294"/>
      <c r="C40" s="296"/>
      <c r="D40" s="25">
        <f>初期設定!E14</f>
        <v>0</v>
      </c>
      <c r="E40" s="151">
        <f>'1月'!$D34</f>
        <v>0</v>
      </c>
      <c r="F40" s="151">
        <f>'2月'!$D34</f>
        <v>0</v>
      </c>
      <c r="G40" s="151">
        <f>'3月'!$D34</f>
        <v>0</v>
      </c>
      <c r="H40" s="151">
        <f>'4月'!$D34</f>
        <v>0</v>
      </c>
      <c r="I40" s="151">
        <f>'5月'!$D34</f>
        <v>0</v>
      </c>
      <c r="J40" s="151">
        <f>'6月'!$D34</f>
        <v>0</v>
      </c>
      <c r="K40" s="151">
        <f>'7月'!$D34</f>
        <v>0</v>
      </c>
      <c r="L40" s="151">
        <f>'8月'!$D34</f>
        <v>0</v>
      </c>
      <c r="M40" s="151">
        <f>'9月'!$D34</f>
        <v>0</v>
      </c>
      <c r="N40" s="151">
        <f>'10月'!$D34</f>
        <v>0</v>
      </c>
      <c r="O40" s="151">
        <f>'11月'!$D34</f>
        <v>0</v>
      </c>
      <c r="P40" s="151">
        <f>'12月'!$D34</f>
        <v>0</v>
      </c>
      <c r="Q40" s="152" t="str">
        <f t="shared" si="4"/>
        <v/>
      </c>
    </row>
    <row r="41" spans="2:17" ht="23" customHeight="1">
      <c r="B41" s="294"/>
      <c r="C41" s="296"/>
      <c r="D41" s="25">
        <f>初期設定!E15</f>
        <v>0</v>
      </c>
      <c r="E41" s="151">
        <f>'1月'!$D35</f>
        <v>0</v>
      </c>
      <c r="F41" s="151">
        <f>'2月'!$D35</f>
        <v>0</v>
      </c>
      <c r="G41" s="151">
        <f>'3月'!$D35</f>
        <v>0</v>
      </c>
      <c r="H41" s="151">
        <f>'4月'!$D35</f>
        <v>0</v>
      </c>
      <c r="I41" s="151">
        <f>'5月'!$D35</f>
        <v>0</v>
      </c>
      <c r="J41" s="151">
        <f>'6月'!$D35</f>
        <v>0</v>
      </c>
      <c r="K41" s="151">
        <f>'7月'!$D35</f>
        <v>0</v>
      </c>
      <c r="L41" s="151">
        <f>'8月'!$D35</f>
        <v>0</v>
      </c>
      <c r="M41" s="151">
        <f>'9月'!$D35</f>
        <v>0</v>
      </c>
      <c r="N41" s="151">
        <f>'10月'!$D35</f>
        <v>0</v>
      </c>
      <c r="O41" s="151">
        <f>'11月'!$D35</f>
        <v>0</v>
      </c>
      <c r="P41" s="151">
        <f>'12月'!$D35</f>
        <v>0</v>
      </c>
      <c r="Q41" s="152" t="str">
        <f t="shared" si="4"/>
        <v/>
      </c>
    </row>
    <row r="42" spans="2:17" ht="23" customHeight="1">
      <c r="B42" s="294"/>
      <c r="C42" s="296"/>
      <c r="D42" s="25">
        <f>初期設定!E16</f>
        <v>0</v>
      </c>
      <c r="E42" s="151">
        <f>'1月'!$D36</f>
        <v>0</v>
      </c>
      <c r="F42" s="151">
        <f>'2月'!$D36</f>
        <v>0</v>
      </c>
      <c r="G42" s="151">
        <f>'3月'!$D36</f>
        <v>0</v>
      </c>
      <c r="H42" s="151">
        <f>'4月'!$D36</f>
        <v>0</v>
      </c>
      <c r="I42" s="151">
        <f>'5月'!$D36</f>
        <v>0</v>
      </c>
      <c r="J42" s="151">
        <f>'6月'!$D36</f>
        <v>0</v>
      </c>
      <c r="K42" s="151">
        <f>'7月'!$D36</f>
        <v>0</v>
      </c>
      <c r="L42" s="151">
        <f>'8月'!$D36</f>
        <v>0</v>
      </c>
      <c r="M42" s="151">
        <f>'9月'!$D36</f>
        <v>0</v>
      </c>
      <c r="N42" s="151">
        <f>'10月'!$D36</f>
        <v>0</v>
      </c>
      <c r="O42" s="151">
        <f>'11月'!$D36</f>
        <v>0</v>
      </c>
      <c r="P42" s="151">
        <f>'12月'!$D36</f>
        <v>0</v>
      </c>
      <c r="Q42" s="152" t="str">
        <f>IF(SUM(E42:P42)=0,"",SUM(E42:P42))</f>
        <v/>
      </c>
    </row>
    <row r="43" spans="2:17" ht="23" customHeight="1">
      <c r="B43" s="294"/>
      <c r="C43" s="296"/>
      <c r="D43" s="25">
        <f>初期設定!E17</f>
        <v>0</v>
      </c>
      <c r="E43" s="151">
        <f>'1月'!$D37</f>
        <v>0</v>
      </c>
      <c r="F43" s="151">
        <f>'2月'!$D37</f>
        <v>0</v>
      </c>
      <c r="G43" s="151">
        <f>'3月'!$D37</f>
        <v>0</v>
      </c>
      <c r="H43" s="151">
        <f>'4月'!$D37</f>
        <v>0</v>
      </c>
      <c r="I43" s="151">
        <f>'5月'!$D37</f>
        <v>0</v>
      </c>
      <c r="J43" s="151">
        <f>'6月'!$D37</f>
        <v>0</v>
      </c>
      <c r="K43" s="151">
        <f>'7月'!$D37</f>
        <v>0</v>
      </c>
      <c r="L43" s="151">
        <f>'8月'!$D37</f>
        <v>0</v>
      </c>
      <c r="M43" s="151">
        <f>'9月'!$D37</f>
        <v>0</v>
      </c>
      <c r="N43" s="151">
        <f>'10月'!$D37</f>
        <v>0</v>
      </c>
      <c r="O43" s="151">
        <f>'11月'!$D37</f>
        <v>0</v>
      </c>
      <c r="P43" s="151">
        <f>'12月'!$D37</f>
        <v>0</v>
      </c>
      <c r="Q43" s="152" t="str">
        <f t="shared" si="4"/>
        <v/>
      </c>
    </row>
    <row r="44" spans="2:17" ht="23" customHeight="1" thickBot="1">
      <c r="B44" s="294"/>
      <c r="C44" s="296"/>
      <c r="D44" s="26">
        <f>初期設定!E18</f>
        <v>0</v>
      </c>
      <c r="E44" s="153">
        <f>'1月'!$D38</f>
        <v>0</v>
      </c>
      <c r="F44" s="153">
        <f>'2月'!$D38</f>
        <v>0</v>
      </c>
      <c r="G44" s="153">
        <f>'3月'!$D38</f>
        <v>0</v>
      </c>
      <c r="H44" s="153">
        <f>'4月'!$D38</f>
        <v>0</v>
      </c>
      <c r="I44" s="153">
        <f>'5月'!$D38</f>
        <v>0</v>
      </c>
      <c r="J44" s="153">
        <f>'6月'!$D38</f>
        <v>0</v>
      </c>
      <c r="K44" s="153">
        <f>'7月'!$D38</f>
        <v>0</v>
      </c>
      <c r="L44" s="153">
        <f>'8月'!$D38</f>
        <v>0</v>
      </c>
      <c r="M44" s="153">
        <f>'9月'!$D38</f>
        <v>0</v>
      </c>
      <c r="N44" s="153">
        <f>'10月'!$D38</f>
        <v>0</v>
      </c>
      <c r="O44" s="153">
        <f>'11月'!$D38</f>
        <v>0</v>
      </c>
      <c r="P44" s="153">
        <f>'12月'!$D38</f>
        <v>0</v>
      </c>
      <c r="Q44" s="154" t="str">
        <f t="shared" si="4"/>
        <v/>
      </c>
    </row>
    <row r="45" spans="2:17" ht="23" customHeight="1" thickBot="1">
      <c r="B45" s="294"/>
      <c r="C45" s="297"/>
      <c r="D45" s="30" t="s">
        <v>41</v>
      </c>
      <c r="E45" s="159">
        <f>SUM(E30:E44)</f>
        <v>0</v>
      </c>
      <c r="F45" s="159">
        <f t="shared" ref="F45:P45" si="5">SUM(F30:F44)</f>
        <v>0</v>
      </c>
      <c r="G45" s="159">
        <f t="shared" si="5"/>
        <v>0</v>
      </c>
      <c r="H45" s="159">
        <f t="shared" si="5"/>
        <v>0</v>
      </c>
      <c r="I45" s="159">
        <f t="shared" si="5"/>
        <v>0</v>
      </c>
      <c r="J45" s="159">
        <f t="shared" si="5"/>
        <v>0</v>
      </c>
      <c r="K45" s="159">
        <f t="shared" si="5"/>
        <v>0</v>
      </c>
      <c r="L45" s="159">
        <f t="shared" si="5"/>
        <v>0</v>
      </c>
      <c r="M45" s="159">
        <f t="shared" si="5"/>
        <v>0</v>
      </c>
      <c r="N45" s="159">
        <f t="shared" si="5"/>
        <v>0</v>
      </c>
      <c r="O45" s="159">
        <f t="shared" si="5"/>
        <v>0</v>
      </c>
      <c r="P45" s="159">
        <f t="shared" si="5"/>
        <v>0</v>
      </c>
      <c r="Q45" s="160">
        <f>SUM(Q30:Q44)</f>
        <v>0</v>
      </c>
    </row>
    <row r="46" spans="2:17" ht="23" customHeight="1" thickBot="1">
      <c r="B46" s="294"/>
      <c r="C46" s="31"/>
      <c r="D46" s="32" t="s">
        <v>17</v>
      </c>
      <c r="E46" s="161">
        <f>'1月'!$G$39</f>
        <v>0</v>
      </c>
      <c r="F46" s="161">
        <f>'2月'!$G$39</f>
        <v>0</v>
      </c>
      <c r="G46" s="161">
        <f>'3月'!$G$39</f>
        <v>0</v>
      </c>
      <c r="H46" s="161">
        <f>'4月'!$G$39</f>
        <v>0</v>
      </c>
      <c r="I46" s="161">
        <f>'5月'!$G$39</f>
        <v>0</v>
      </c>
      <c r="J46" s="161">
        <f>'6月'!$G$39</f>
        <v>0</v>
      </c>
      <c r="K46" s="161">
        <f>'7月'!$G$39</f>
        <v>0</v>
      </c>
      <c r="L46" s="161">
        <f>'8月'!$G$39</f>
        <v>0</v>
      </c>
      <c r="M46" s="161">
        <f>'9月'!$G$39</f>
        <v>0</v>
      </c>
      <c r="N46" s="161">
        <f>'10月'!$G$39</f>
        <v>0</v>
      </c>
      <c r="O46" s="161">
        <f>'11月'!$G$39</f>
        <v>0</v>
      </c>
      <c r="P46" s="161">
        <f>'12月'!$G$39</f>
        <v>0</v>
      </c>
      <c r="Q46" s="162" t="str">
        <f>IF(SUM(E46:P46)=0,"",SUM(E46:P46))</f>
        <v/>
      </c>
    </row>
    <row r="47" spans="2:17" ht="23" customHeight="1" thickBot="1">
      <c r="B47" s="295"/>
      <c r="C47" s="33"/>
      <c r="D47" s="34" t="s">
        <v>42</v>
      </c>
      <c r="E47" s="163">
        <f>E29+E45+E46</f>
        <v>0</v>
      </c>
      <c r="F47" s="163">
        <f t="shared" ref="F47:P47" si="6">F29+F45+F46</f>
        <v>0</v>
      </c>
      <c r="G47" s="163">
        <f t="shared" si="6"/>
        <v>0</v>
      </c>
      <c r="H47" s="163">
        <f t="shared" si="6"/>
        <v>0</v>
      </c>
      <c r="I47" s="163">
        <f t="shared" si="6"/>
        <v>0</v>
      </c>
      <c r="J47" s="163">
        <f t="shared" si="6"/>
        <v>0</v>
      </c>
      <c r="K47" s="163">
        <f t="shared" si="6"/>
        <v>0</v>
      </c>
      <c r="L47" s="163">
        <f t="shared" si="6"/>
        <v>0</v>
      </c>
      <c r="M47" s="163">
        <f t="shared" si="6"/>
        <v>0</v>
      </c>
      <c r="N47" s="163">
        <f t="shared" si="6"/>
        <v>0</v>
      </c>
      <c r="O47" s="163">
        <f t="shared" si="6"/>
        <v>0</v>
      </c>
      <c r="P47" s="163">
        <f t="shared" si="6"/>
        <v>0</v>
      </c>
      <c r="Q47" s="164" t="str">
        <f>IF(SUM(E47:P47)=0,"",SUM(E47:P47))</f>
        <v/>
      </c>
    </row>
    <row r="48" spans="2:17" ht="23" customHeight="1">
      <c r="B48" s="299" t="s">
        <v>4</v>
      </c>
      <c r="C48" s="300"/>
      <c r="D48" s="35" t="str">
        <f>初期設定!C4</f>
        <v>楽天銀行</v>
      </c>
      <c r="E48" s="149">
        <f>'1月'!$G16</f>
        <v>0</v>
      </c>
      <c r="F48" s="149">
        <f>'2月'!$G16</f>
        <v>0</v>
      </c>
      <c r="G48" s="149">
        <f>'3月'!$G16</f>
        <v>0</v>
      </c>
      <c r="H48" s="149">
        <f>'4月'!$G16</f>
        <v>0</v>
      </c>
      <c r="I48" s="149">
        <f>'5月'!$G16</f>
        <v>0</v>
      </c>
      <c r="J48" s="149">
        <f>'6月'!$G16</f>
        <v>0</v>
      </c>
      <c r="K48" s="149">
        <f>'7月'!$G16</f>
        <v>0</v>
      </c>
      <c r="L48" s="149">
        <f>'8月'!$G16</f>
        <v>0</v>
      </c>
      <c r="M48" s="149">
        <f>'9月'!$G16</f>
        <v>0</v>
      </c>
      <c r="N48" s="149">
        <f>'10月'!$G16</f>
        <v>0</v>
      </c>
      <c r="O48" s="149">
        <f>'11月'!$G16</f>
        <v>0</v>
      </c>
      <c r="P48" s="149">
        <f>'12月'!$G16</f>
        <v>0</v>
      </c>
      <c r="Q48" s="150" t="str">
        <f t="shared" si="0"/>
        <v/>
      </c>
    </row>
    <row r="49" spans="2:17" ht="23" customHeight="1">
      <c r="B49" s="299"/>
      <c r="C49" s="300"/>
      <c r="D49" s="36" t="str">
        <f>初期設定!C5</f>
        <v>みずほ銀行</v>
      </c>
      <c r="E49" s="149">
        <f>'1月'!$G17</f>
        <v>0</v>
      </c>
      <c r="F49" s="151">
        <f>'2月'!$G17</f>
        <v>0</v>
      </c>
      <c r="G49" s="151">
        <f>'3月'!$G17</f>
        <v>0</v>
      </c>
      <c r="H49" s="151">
        <f>'4月'!$G17</f>
        <v>0</v>
      </c>
      <c r="I49" s="151">
        <f>'5月'!$G17</f>
        <v>0</v>
      </c>
      <c r="J49" s="151">
        <f>'6月'!$G17</f>
        <v>0</v>
      </c>
      <c r="K49" s="151">
        <f>'7月'!$G17</f>
        <v>0</v>
      </c>
      <c r="L49" s="151">
        <f>'8月'!$G17</f>
        <v>0</v>
      </c>
      <c r="M49" s="151">
        <f>'9月'!$G17</f>
        <v>0</v>
      </c>
      <c r="N49" s="151">
        <f>'10月'!$G17</f>
        <v>0</v>
      </c>
      <c r="O49" s="151">
        <f>'11月'!$G17</f>
        <v>0</v>
      </c>
      <c r="P49" s="151">
        <f>'12月'!$G17</f>
        <v>0</v>
      </c>
      <c r="Q49" s="152" t="str">
        <f t="shared" si="0"/>
        <v/>
      </c>
    </row>
    <row r="50" spans="2:17" ht="23" customHeight="1">
      <c r="B50" s="299"/>
      <c r="C50" s="300"/>
      <c r="D50" s="37" t="str">
        <f>初期設定!C6</f>
        <v>楽天証券</v>
      </c>
      <c r="E50" s="149">
        <f>'1月'!$G18</f>
        <v>0</v>
      </c>
      <c r="F50" s="151">
        <f>'2月'!$G18</f>
        <v>0</v>
      </c>
      <c r="G50" s="151">
        <f>'3月'!$G18</f>
        <v>0</v>
      </c>
      <c r="H50" s="151">
        <f>'4月'!$G18</f>
        <v>0</v>
      </c>
      <c r="I50" s="151">
        <f>'5月'!$G18</f>
        <v>0</v>
      </c>
      <c r="J50" s="151">
        <f>'6月'!$G18</f>
        <v>0</v>
      </c>
      <c r="K50" s="151">
        <f>'7月'!$G18</f>
        <v>0</v>
      </c>
      <c r="L50" s="151">
        <f>'8月'!$G18</f>
        <v>0</v>
      </c>
      <c r="M50" s="151">
        <f>'9月'!$G18</f>
        <v>0</v>
      </c>
      <c r="N50" s="151">
        <f>'10月'!$G18</f>
        <v>0</v>
      </c>
      <c r="O50" s="151">
        <f>'11月'!$G18</f>
        <v>0</v>
      </c>
      <c r="P50" s="151">
        <f>'12月'!$G18</f>
        <v>0</v>
      </c>
      <c r="Q50" s="152" t="str">
        <f t="shared" si="0"/>
        <v/>
      </c>
    </row>
    <row r="51" spans="2:17" ht="23" customHeight="1">
      <c r="B51" s="299"/>
      <c r="C51" s="300"/>
      <c r="D51" s="36" t="str">
        <f>初期設定!C7</f>
        <v>学資保険</v>
      </c>
      <c r="E51" s="149">
        <f>'1月'!$G19</f>
        <v>0</v>
      </c>
      <c r="F51" s="151">
        <f>'2月'!$G19</f>
        <v>0</v>
      </c>
      <c r="G51" s="151">
        <f>'3月'!$G19</f>
        <v>0</v>
      </c>
      <c r="H51" s="151">
        <f>'4月'!$G19</f>
        <v>0</v>
      </c>
      <c r="I51" s="151">
        <f>'5月'!$G19</f>
        <v>0</v>
      </c>
      <c r="J51" s="151">
        <f>'6月'!$G19</f>
        <v>0</v>
      </c>
      <c r="K51" s="151">
        <f>'7月'!$G19</f>
        <v>0</v>
      </c>
      <c r="L51" s="151">
        <f>'8月'!$G19</f>
        <v>0</v>
      </c>
      <c r="M51" s="151">
        <f>'9月'!$G19</f>
        <v>0</v>
      </c>
      <c r="N51" s="151">
        <f>'10月'!$G19</f>
        <v>0</v>
      </c>
      <c r="O51" s="151">
        <f>'11月'!$G19</f>
        <v>0</v>
      </c>
      <c r="P51" s="151">
        <f>'12月'!$G19</f>
        <v>0</v>
      </c>
      <c r="Q51" s="152" t="str">
        <f>IF(SUM(E51:P51)=0,"",SUM(E51:P51))</f>
        <v/>
      </c>
    </row>
    <row r="52" spans="2:17" ht="23" customHeight="1">
      <c r="B52" s="299"/>
      <c r="C52" s="300"/>
      <c r="D52" s="37">
        <f>初期設定!C8</f>
        <v>0</v>
      </c>
      <c r="E52" s="149">
        <f>'1月'!$G20</f>
        <v>0</v>
      </c>
      <c r="F52" s="151">
        <f>'2月'!$G20</f>
        <v>0</v>
      </c>
      <c r="G52" s="151">
        <f>'3月'!$G20</f>
        <v>0</v>
      </c>
      <c r="H52" s="151">
        <f>'4月'!$G20</f>
        <v>0</v>
      </c>
      <c r="I52" s="151">
        <f>'5月'!$G20</f>
        <v>0</v>
      </c>
      <c r="J52" s="151">
        <f>'6月'!$G20</f>
        <v>0</v>
      </c>
      <c r="K52" s="151">
        <f>'7月'!$G20</f>
        <v>0</v>
      </c>
      <c r="L52" s="151">
        <f>'8月'!$G20</f>
        <v>0</v>
      </c>
      <c r="M52" s="151">
        <f>'9月'!$G20</f>
        <v>0</v>
      </c>
      <c r="N52" s="151">
        <f>'10月'!$G20</f>
        <v>0</v>
      </c>
      <c r="O52" s="151">
        <f>'11月'!$G20</f>
        <v>0</v>
      </c>
      <c r="P52" s="151">
        <f>'12月'!$G20</f>
        <v>0</v>
      </c>
      <c r="Q52" s="152" t="str">
        <f>IF(SUM(E52:P52)=0,"",SUM(E52:P52))</f>
        <v/>
      </c>
    </row>
    <row r="53" spans="2:17" ht="23" customHeight="1">
      <c r="B53" s="299"/>
      <c r="C53" s="300"/>
      <c r="D53" s="36">
        <f>初期設定!C9</f>
        <v>0</v>
      </c>
      <c r="E53" s="149">
        <f>'1月'!$G21</f>
        <v>0</v>
      </c>
      <c r="F53" s="151">
        <f>'2月'!$G21</f>
        <v>0</v>
      </c>
      <c r="G53" s="151">
        <f>'3月'!$G21</f>
        <v>0</v>
      </c>
      <c r="H53" s="151">
        <f>'4月'!$G21</f>
        <v>0</v>
      </c>
      <c r="I53" s="151">
        <f>'5月'!$G21</f>
        <v>0</v>
      </c>
      <c r="J53" s="151">
        <f>'6月'!$G21</f>
        <v>0</v>
      </c>
      <c r="K53" s="151">
        <f>'7月'!$G21</f>
        <v>0</v>
      </c>
      <c r="L53" s="151">
        <f>'8月'!$G21</f>
        <v>0</v>
      </c>
      <c r="M53" s="151">
        <f>'9月'!$G21</f>
        <v>0</v>
      </c>
      <c r="N53" s="151">
        <f>'10月'!$G21</f>
        <v>0</v>
      </c>
      <c r="O53" s="151">
        <f>'11月'!$G21</f>
        <v>0</v>
      </c>
      <c r="P53" s="151">
        <f>'12月'!$G21</f>
        <v>0</v>
      </c>
      <c r="Q53" s="152" t="str">
        <f t="shared" ref="Q53:Q56" si="7">IF(SUM(E53:P53)=0,"",SUM(E53:P53))</f>
        <v/>
      </c>
    </row>
    <row r="54" spans="2:17" ht="23" customHeight="1">
      <c r="B54" s="299"/>
      <c r="C54" s="300"/>
      <c r="D54" s="36">
        <f>初期設定!C10</f>
        <v>0</v>
      </c>
      <c r="E54" s="149">
        <f>'1月'!$G22</f>
        <v>0</v>
      </c>
      <c r="F54" s="151">
        <f>'2月'!$G22</f>
        <v>0</v>
      </c>
      <c r="G54" s="151">
        <f>'3月'!$G22</f>
        <v>0</v>
      </c>
      <c r="H54" s="151">
        <f>'4月'!$G22</f>
        <v>0</v>
      </c>
      <c r="I54" s="151">
        <f>'5月'!$G22</f>
        <v>0</v>
      </c>
      <c r="J54" s="151">
        <f>'6月'!$G22</f>
        <v>0</v>
      </c>
      <c r="K54" s="151">
        <f>'7月'!$G22</f>
        <v>0</v>
      </c>
      <c r="L54" s="151">
        <f>'8月'!$G22</f>
        <v>0</v>
      </c>
      <c r="M54" s="151">
        <f>'9月'!$G22</f>
        <v>0</v>
      </c>
      <c r="N54" s="151">
        <f>'10月'!$G22</f>
        <v>0</v>
      </c>
      <c r="O54" s="151">
        <f>'11月'!$G22</f>
        <v>0</v>
      </c>
      <c r="P54" s="151">
        <f>'12月'!$G22</f>
        <v>0</v>
      </c>
      <c r="Q54" s="152" t="str">
        <f t="shared" si="7"/>
        <v/>
      </c>
    </row>
    <row r="55" spans="2:17" ht="23" customHeight="1">
      <c r="B55" s="299"/>
      <c r="C55" s="300"/>
      <c r="D55" s="37">
        <f>初期設定!C11</f>
        <v>0</v>
      </c>
      <c r="E55" s="149">
        <f>'1月'!$G23</f>
        <v>0</v>
      </c>
      <c r="F55" s="151">
        <f>'2月'!$G23</f>
        <v>0</v>
      </c>
      <c r="G55" s="151">
        <f>'3月'!$G23</f>
        <v>0</v>
      </c>
      <c r="H55" s="151">
        <f>'4月'!$G23</f>
        <v>0</v>
      </c>
      <c r="I55" s="151">
        <f>'5月'!$G23</f>
        <v>0</v>
      </c>
      <c r="J55" s="151">
        <f>'6月'!$G23</f>
        <v>0</v>
      </c>
      <c r="K55" s="151">
        <f>'7月'!$G23</f>
        <v>0</v>
      </c>
      <c r="L55" s="151">
        <f>'8月'!$G23</f>
        <v>0</v>
      </c>
      <c r="M55" s="151">
        <f>'9月'!$G23</f>
        <v>0</v>
      </c>
      <c r="N55" s="151">
        <f>'10月'!$G23</f>
        <v>0</v>
      </c>
      <c r="O55" s="151">
        <f>'11月'!$G23</f>
        <v>0</v>
      </c>
      <c r="P55" s="151">
        <f>'12月'!$G23</f>
        <v>0</v>
      </c>
      <c r="Q55" s="152" t="str">
        <f>IF(SUM(E55:P55)=0,"",SUM(E55:P55))</f>
        <v/>
      </c>
    </row>
    <row r="56" spans="2:17" ht="23" customHeight="1">
      <c r="B56" s="299"/>
      <c r="C56" s="300"/>
      <c r="D56" s="36">
        <f>初期設定!C12</f>
        <v>0</v>
      </c>
      <c r="E56" s="149">
        <f>'1月'!$G24</f>
        <v>0</v>
      </c>
      <c r="F56" s="151">
        <f>'2月'!$G24</f>
        <v>0</v>
      </c>
      <c r="G56" s="151">
        <f>'3月'!$G24</f>
        <v>0</v>
      </c>
      <c r="H56" s="151">
        <f>'4月'!$G24</f>
        <v>0</v>
      </c>
      <c r="I56" s="151">
        <f>'5月'!$G24</f>
        <v>0</v>
      </c>
      <c r="J56" s="151">
        <f>'6月'!$G24</f>
        <v>0</v>
      </c>
      <c r="K56" s="151">
        <f>'7月'!$G24</f>
        <v>0</v>
      </c>
      <c r="L56" s="151">
        <f>'8月'!$G24</f>
        <v>0</v>
      </c>
      <c r="M56" s="151">
        <f>'9月'!$G24</f>
        <v>0</v>
      </c>
      <c r="N56" s="151">
        <f>'10月'!$G24</f>
        <v>0</v>
      </c>
      <c r="O56" s="151">
        <f>'11月'!$G24</f>
        <v>0</v>
      </c>
      <c r="P56" s="151">
        <f>'12月'!$G24</f>
        <v>0</v>
      </c>
      <c r="Q56" s="152" t="str">
        <f t="shared" si="7"/>
        <v/>
      </c>
    </row>
    <row r="57" spans="2:17" ht="23" customHeight="1" thickBot="1">
      <c r="B57" s="299"/>
      <c r="C57" s="300"/>
      <c r="D57" s="38">
        <f>初期設定!C13</f>
        <v>0</v>
      </c>
      <c r="E57" s="153">
        <f>'1月'!$G25</f>
        <v>0</v>
      </c>
      <c r="F57" s="153">
        <f>'2月'!$G25</f>
        <v>0</v>
      </c>
      <c r="G57" s="153">
        <f>'3月'!$G25</f>
        <v>0</v>
      </c>
      <c r="H57" s="153">
        <f>'4月'!$G25</f>
        <v>0</v>
      </c>
      <c r="I57" s="153">
        <f>'5月'!$G25</f>
        <v>0</v>
      </c>
      <c r="J57" s="153">
        <f>'6月'!$G25</f>
        <v>0</v>
      </c>
      <c r="K57" s="153">
        <f>'7月'!$G25</f>
        <v>0</v>
      </c>
      <c r="L57" s="153">
        <f>'8月'!$G25</f>
        <v>0</v>
      </c>
      <c r="M57" s="153">
        <f>'9月'!$G25</f>
        <v>0</v>
      </c>
      <c r="N57" s="153">
        <f>'10月'!$G25</f>
        <v>0</v>
      </c>
      <c r="O57" s="153">
        <f>'11月'!$G25</f>
        <v>0</v>
      </c>
      <c r="P57" s="153">
        <f>'12月'!$G25</f>
        <v>0</v>
      </c>
      <c r="Q57" s="154" t="str">
        <f>IF(SUM(E57:P57)=0,"",SUM(E57:P57))</f>
        <v/>
      </c>
    </row>
    <row r="58" spans="2:17" ht="23" customHeight="1" thickBot="1">
      <c r="B58" s="301"/>
      <c r="C58" s="302"/>
      <c r="D58" s="39" t="s">
        <v>1</v>
      </c>
      <c r="E58" s="40">
        <f>SUM(E48:E57)</f>
        <v>0</v>
      </c>
      <c r="F58" s="40">
        <f t="shared" ref="F58:P58" si="8">SUM(F48:F57)</f>
        <v>0</v>
      </c>
      <c r="G58" s="40">
        <f t="shared" si="8"/>
        <v>0</v>
      </c>
      <c r="H58" s="40">
        <f>SUM(H48:H57)</f>
        <v>0</v>
      </c>
      <c r="I58" s="40">
        <f t="shared" si="8"/>
        <v>0</v>
      </c>
      <c r="J58" s="40">
        <f t="shared" si="8"/>
        <v>0</v>
      </c>
      <c r="K58" s="40">
        <f t="shared" si="8"/>
        <v>0</v>
      </c>
      <c r="L58" s="40">
        <f t="shared" si="8"/>
        <v>0</v>
      </c>
      <c r="M58" s="40">
        <f t="shared" si="8"/>
        <v>0</v>
      </c>
      <c r="N58" s="40">
        <f t="shared" si="8"/>
        <v>0</v>
      </c>
      <c r="O58" s="40">
        <f t="shared" si="8"/>
        <v>0</v>
      </c>
      <c r="P58" s="40">
        <f t="shared" si="8"/>
        <v>0</v>
      </c>
      <c r="Q58" s="41" t="str">
        <f>IF(SUM(E58:P58)=0,"",SUM(E58:P58))</f>
        <v/>
      </c>
    </row>
    <row r="59" spans="2:17" ht="23" customHeight="1" thickTop="1"/>
  </sheetData>
  <sheetProtection sheet="1" objects="1" scenarios="1"/>
  <mergeCells count="5">
    <mergeCell ref="B4:C13"/>
    <mergeCell ref="B14:B47"/>
    <mergeCell ref="C14:C29"/>
    <mergeCell ref="C30:C45"/>
    <mergeCell ref="B48:C58"/>
  </mergeCells>
  <phoneticPr fontId="1"/>
  <printOptions horizontalCentered="1"/>
  <pageMargins left="0.23622047244094491" right="0.23622047244094491" top="0.39370078740157483" bottom="0.39370078740157483" header="0" footer="0"/>
  <pageSetup paperSize="9" scale="41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75E7D-C810-46C4-8E5F-20D476B58F69}">
  <sheetPr>
    <tabColor rgb="FF0070C0"/>
    <pageSetUpPr fitToPage="1"/>
  </sheetPr>
  <dimension ref="B2:U29"/>
  <sheetViews>
    <sheetView showGridLines="0" zoomScaleNormal="100" workbookViewId="0"/>
  </sheetViews>
  <sheetFormatPr baseColWidth="10" defaultColWidth="8.7109375" defaultRowHeight="20"/>
  <cols>
    <col min="1" max="1" width="4.7109375" customWidth="1"/>
    <col min="3" max="14" width="10.85546875" customWidth="1"/>
  </cols>
  <sheetData>
    <row r="2" spans="2:14" ht="41" thickBot="1">
      <c r="B2" s="42" t="s">
        <v>152</v>
      </c>
    </row>
    <row r="3" spans="2:14">
      <c r="B3" s="109"/>
      <c r="C3" s="110" t="str">
        <f>初期設定!$C$4</f>
        <v>楽天銀行</v>
      </c>
      <c r="D3" s="110" t="str">
        <f>初期設定!$C$5</f>
        <v>みずほ銀行</v>
      </c>
      <c r="E3" s="110" t="str">
        <f>初期設定!$C$6</f>
        <v>楽天証券</v>
      </c>
      <c r="F3" s="110" t="str">
        <f>初期設定!$C$7</f>
        <v>学資保険</v>
      </c>
      <c r="G3" s="110">
        <f>初期設定!$C$8</f>
        <v>0</v>
      </c>
      <c r="H3" s="111">
        <f>初期設定!$C$9</f>
        <v>0</v>
      </c>
      <c r="I3" s="111">
        <f>初期設定!$C$10</f>
        <v>0</v>
      </c>
      <c r="J3" s="111">
        <f>初期設定!$C$11</f>
        <v>0</v>
      </c>
      <c r="K3" s="111">
        <f>初期設定!$C$12</f>
        <v>0</v>
      </c>
      <c r="L3" s="111">
        <f>初期設定!$C$13</f>
        <v>0</v>
      </c>
      <c r="M3" s="112" t="s">
        <v>1</v>
      </c>
      <c r="N3" s="113" t="s">
        <v>141</v>
      </c>
    </row>
    <row r="4" spans="2:14">
      <c r="B4" s="114" t="s">
        <v>142</v>
      </c>
      <c r="C4" s="115">
        <f>初期設定!$H$4</f>
        <v>0</v>
      </c>
      <c r="D4" s="116">
        <f>初期設定!$H$5</f>
        <v>0</v>
      </c>
      <c r="E4" s="116">
        <f>初期設定!$H$6</f>
        <v>0</v>
      </c>
      <c r="F4" s="116">
        <f>初期設定!$H$7</f>
        <v>0</v>
      </c>
      <c r="G4" s="116">
        <f>初期設定!$H$8</f>
        <v>0</v>
      </c>
      <c r="H4" s="115">
        <f>初期設定!$H$9</f>
        <v>0</v>
      </c>
      <c r="I4" s="116">
        <f>初期設定!$H$10</f>
        <v>0</v>
      </c>
      <c r="J4" s="116">
        <f>初期設定!$H$11</f>
        <v>0</v>
      </c>
      <c r="K4" s="116">
        <f>初期設定!$H$12</f>
        <v>0</v>
      </c>
      <c r="L4" s="117">
        <f>初期設定!$H$13</f>
        <v>0</v>
      </c>
      <c r="M4" s="118">
        <f>SUM(C4:L4)</f>
        <v>0</v>
      </c>
      <c r="N4" s="119">
        <f>M4</f>
        <v>0</v>
      </c>
    </row>
    <row r="5" spans="2:14">
      <c r="B5" s="120" t="s">
        <v>143</v>
      </c>
      <c r="C5" s="115">
        <f>'1月'!G16</f>
        <v>0</v>
      </c>
      <c r="D5" s="116">
        <f>'1月'!G17</f>
        <v>0</v>
      </c>
      <c r="E5" s="116">
        <f>'1月'!G18</f>
        <v>0</v>
      </c>
      <c r="F5" s="116">
        <f>'1月'!G19</f>
        <v>0</v>
      </c>
      <c r="G5" s="116">
        <f>'1月'!G20</f>
        <v>0</v>
      </c>
      <c r="H5" s="115">
        <f>'1月'!G21</f>
        <v>0</v>
      </c>
      <c r="I5" s="116">
        <f>'1月'!G22</f>
        <v>0</v>
      </c>
      <c r="J5" s="116">
        <f>'1月'!G23</f>
        <v>0</v>
      </c>
      <c r="K5" s="116">
        <f>'1月'!G24</f>
        <v>0</v>
      </c>
      <c r="L5" s="117">
        <f>'1月'!G25</f>
        <v>0</v>
      </c>
      <c r="M5" s="118">
        <f t="shared" ref="M5:M16" si="0">SUM(C5:L5)</f>
        <v>0</v>
      </c>
      <c r="N5" s="121">
        <f>N4+M5</f>
        <v>0</v>
      </c>
    </row>
    <row r="6" spans="2:14">
      <c r="B6" s="120" t="s">
        <v>144</v>
      </c>
      <c r="C6" s="122">
        <f>'2月'!G16</f>
        <v>0</v>
      </c>
      <c r="D6" s="123">
        <f>'2月'!G17</f>
        <v>0</v>
      </c>
      <c r="E6" s="123">
        <f>'2月'!G18</f>
        <v>0</v>
      </c>
      <c r="F6" s="123">
        <f>'2月'!G19</f>
        <v>0</v>
      </c>
      <c r="G6" s="123">
        <f>'2月'!G20</f>
        <v>0</v>
      </c>
      <c r="H6" s="122">
        <f>'2月'!G21</f>
        <v>0</v>
      </c>
      <c r="I6" s="123">
        <f>'2月'!G22</f>
        <v>0</v>
      </c>
      <c r="J6" s="123">
        <f>'2月'!G23</f>
        <v>0</v>
      </c>
      <c r="K6" s="123">
        <f>'2月'!G24</f>
        <v>0</v>
      </c>
      <c r="L6" s="124">
        <f>'2月'!G25</f>
        <v>0</v>
      </c>
      <c r="M6" s="125">
        <f t="shared" si="0"/>
        <v>0</v>
      </c>
      <c r="N6" s="121">
        <f t="shared" ref="N6:N16" si="1">N5+M6</f>
        <v>0</v>
      </c>
    </row>
    <row r="7" spans="2:14">
      <c r="B7" s="120" t="s">
        <v>30</v>
      </c>
      <c r="C7" s="122">
        <f>'3月'!G16</f>
        <v>0</v>
      </c>
      <c r="D7" s="123">
        <f>'3月'!G17</f>
        <v>0</v>
      </c>
      <c r="E7" s="123">
        <f>'3月'!G18</f>
        <v>0</v>
      </c>
      <c r="F7" s="123">
        <f>'3月'!G19</f>
        <v>0</v>
      </c>
      <c r="G7" s="123">
        <f>'3月'!G20</f>
        <v>0</v>
      </c>
      <c r="H7" s="122">
        <f>'3月'!G21</f>
        <v>0</v>
      </c>
      <c r="I7" s="123">
        <f>'3月'!G22</f>
        <v>0</v>
      </c>
      <c r="J7" s="123">
        <f>'3月'!G23</f>
        <v>0</v>
      </c>
      <c r="K7" s="123">
        <f>'3月'!G24</f>
        <v>0</v>
      </c>
      <c r="L7" s="124">
        <f>'3月'!G25</f>
        <v>0</v>
      </c>
      <c r="M7" s="125">
        <f t="shared" si="0"/>
        <v>0</v>
      </c>
      <c r="N7" s="121">
        <f t="shared" si="1"/>
        <v>0</v>
      </c>
    </row>
    <row r="8" spans="2:14">
      <c r="B8" s="120" t="s">
        <v>31</v>
      </c>
      <c r="C8" s="122">
        <f>'4月'!G16</f>
        <v>0</v>
      </c>
      <c r="D8" s="123">
        <f>'4月'!G17</f>
        <v>0</v>
      </c>
      <c r="E8" s="123">
        <f>'4月'!G18</f>
        <v>0</v>
      </c>
      <c r="F8" s="123">
        <f>'4月'!G19</f>
        <v>0</v>
      </c>
      <c r="G8" s="123">
        <f>'4月'!G20</f>
        <v>0</v>
      </c>
      <c r="H8" s="122">
        <f>'4月'!G21</f>
        <v>0</v>
      </c>
      <c r="I8" s="123">
        <f>'4月'!G22</f>
        <v>0</v>
      </c>
      <c r="J8" s="123">
        <f>'4月'!G23</f>
        <v>0</v>
      </c>
      <c r="K8" s="123">
        <f>'4月'!G24</f>
        <v>0</v>
      </c>
      <c r="L8" s="124">
        <f>'4月'!G25</f>
        <v>0</v>
      </c>
      <c r="M8" s="125">
        <f t="shared" si="0"/>
        <v>0</v>
      </c>
      <c r="N8" s="121">
        <f t="shared" si="1"/>
        <v>0</v>
      </c>
    </row>
    <row r="9" spans="2:14">
      <c r="B9" s="120" t="s">
        <v>32</v>
      </c>
      <c r="C9" s="122">
        <f>'5月'!G16</f>
        <v>0</v>
      </c>
      <c r="D9" s="123">
        <f>'5月'!G17</f>
        <v>0</v>
      </c>
      <c r="E9" s="123">
        <f>'5月'!G18</f>
        <v>0</v>
      </c>
      <c r="F9" s="123">
        <f>'5月'!G19</f>
        <v>0</v>
      </c>
      <c r="G9" s="123">
        <f>'5月'!G20</f>
        <v>0</v>
      </c>
      <c r="H9" s="122">
        <f>'5月'!G21</f>
        <v>0</v>
      </c>
      <c r="I9" s="123">
        <f>'5月'!G22</f>
        <v>0</v>
      </c>
      <c r="J9" s="123">
        <f>'5月'!G23</f>
        <v>0</v>
      </c>
      <c r="K9" s="123">
        <f>'5月'!G24</f>
        <v>0</v>
      </c>
      <c r="L9" s="124">
        <f>'5月'!G25</f>
        <v>0</v>
      </c>
      <c r="M9" s="125">
        <f t="shared" si="0"/>
        <v>0</v>
      </c>
      <c r="N9" s="121">
        <f t="shared" si="1"/>
        <v>0</v>
      </c>
    </row>
    <row r="10" spans="2:14">
      <c r="B10" s="120" t="s">
        <v>33</v>
      </c>
      <c r="C10" s="122">
        <f>'6月'!G16</f>
        <v>0</v>
      </c>
      <c r="D10" s="123">
        <f>'6月'!G17</f>
        <v>0</v>
      </c>
      <c r="E10" s="123">
        <f>'6月'!G18</f>
        <v>0</v>
      </c>
      <c r="F10" s="123">
        <f>'6月'!G19</f>
        <v>0</v>
      </c>
      <c r="G10" s="123">
        <f>'6月'!G20</f>
        <v>0</v>
      </c>
      <c r="H10" s="122">
        <f>'6月'!G21</f>
        <v>0</v>
      </c>
      <c r="I10" s="123">
        <f>'6月'!G22</f>
        <v>0</v>
      </c>
      <c r="J10" s="123">
        <f>'6月'!G23</f>
        <v>0</v>
      </c>
      <c r="K10" s="123">
        <f>'6月'!G24</f>
        <v>0</v>
      </c>
      <c r="L10" s="124">
        <f>'6月'!G25</f>
        <v>0</v>
      </c>
      <c r="M10" s="125">
        <f>SUM(C10:L10)</f>
        <v>0</v>
      </c>
      <c r="N10" s="121">
        <f t="shared" si="1"/>
        <v>0</v>
      </c>
    </row>
    <row r="11" spans="2:14">
      <c r="B11" s="120" t="s">
        <v>34</v>
      </c>
      <c r="C11" s="122">
        <f>'7月'!G16</f>
        <v>0</v>
      </c>
      <c r="D11" s="123">
        <f>'7月'!G17</f>
        <v>0</v>
      </c>
      <c r="E11" s="123">
        <f>'7月'!G18</f>
        <v>0</v>
      </c>
      <c r="F11" s="123">
        <f>'7月'!G19</f>
        <v>0</v>
      </c>
      <c r="G11" s="123">
        <f>'7月'!G20</f>
        <v>0</v>
      </c>
      <c r="H11" s="122">
        <f>'7月'!G21</f>
        <v>0</v>
      </c>
      <c r="I11" s="123">
        <f>'7月'!G22</f>
        <v>0</v>
      </c>
      <c r="J11" s="123">
        <f>'7月'!G23</f>
        <v>0</v>
      </c>
      <c r="K11" s="123">
        <f>'7月'!G24</f>
        <v>0</v>
      </c>
      <c r="L11" s="124">
        <f>'7月'!G25</f>
        <v>0</v>
      </c>
      <c r="M11" s="125">
        <f t="shared" si="0"/>
        <v>0</v>
      </c>
      <c r="N11" s="121">
        <f t="shared" si="1"/>
        <v>0</v>
      </c>
    </row>
    <row r="12" spans="2:14">
      <c r="B12" s="120" t="s">
        <v>35</v>
      </c>
      <c r="C12" s="122">
        <f>'8月'!G16</f>
        <v>0</v>
      </c>
      <c r="D12" s="123">
        <f>'8月'!G17</f>
        <v>0</v>
      </c>
      <c r="E12" s="123">
        <f>'8月'!G18</f>
        <v>0</v>
      </c>
      <c r="F12" s="123">
        <f>'8月'!G19</f>
        <v>0</v>
      </c>
      <c r="G12" s="123">
        <f>'8月'!G20</f>
        <v>0</v>
      </c>
      <c r="H12" s="122">
        <f>'8月'!G21</f>
        <v>0</v>
      </c>
      <c r="I12" s="123">
        <f>'8月'!G22</f>
        <v>0</v>
      </c>
      <c r="J12" s="123">
        <f>'8月'!G23</f>
        <v>0</v>
      </c>
      <c r="K12" s="123">
        <f>'8月'!G24</f>
        <v>0</v>
      </c>
      <c r="L12" s="124">
        <f>'8月'!G25</f>
        <v>0</v>
      </c>
      <c r="M12" s="125">
        <f t="shared" si="0"/>
        <v>0</v>
      </c>
      <c r="N12" s="121">
        <f t="shared" si="1"/>
        <v>0</v>
      </c>
    </row>
    <row r="13" spans="2:14">
      <c r="B13" s="120" t="s">
        <v>36</v>
      </c>
      <c r="C13" s="122">
        <f>'9月'!G16</f>
        <v>0</v>
      </c>
      <c r="D13" s="123">
        <f>'9月'!G17</f>
        <v>0</v>
      </c>
      <c r="E13" s="123">
        <f>'9月'!G18</f>
        <v>0</v>
      </c>
      <c r="F13" s="123">
        <f>'9月'!G19</f>
        <v>0</v>
      </c>
      <c r="G13" s="123">
        <f>'9月'!G20</f>
        <v>0</v>
      </c>
      <c r="H13" s="122">
        <f>'9月'!G21</f>
        <v>0</v>
      </c>
      <c r="I13" s="123">
        <f>'9月'!G22</f>
        <v>0</v>
      </c>
      <c r="J13" s="123">
        <f>'9月'!G23</f>
        <v>0</v>
      </c>
      <c r="K13" s="123">
        <f>'9月'!G24</f>
        <v>0</v>
      </c>
      <c r="L13" s="124">
        <f>'9月'!G25</f>
        <v>0</v>
      </c>
      <c r="M13" s="125">
        <f t="shared" si="0"/>
        <v>0</v>
      </c>
      <c r="N13" s="121">
        <f t="shared" si="1"/>
        <v>0</v>
      </c>
    </row>
    <row r="14" spans="2:14">
      <c r="B14" s="120" t="s">
        <v>37</v>
      </c>
      <c r="C14" s="122">
        <f>'10月'!G16</f>
        <v>0</v>
      </c>
      <c r="D14" s="123">
        <f>'10月'!G17</f>
        <v>0</v>
      </c>
      <c r="E14" s="123">
        <f>'10月'!G18</f>
        <v>0</v>
      </c>
      <c r="F14" s="123">
        <f>'10月'!G19</f>
        <v>0</v>
      </c>
      <c r="G14" s="123">
        <f>'10月'!G20</f>
        <v>0</v>
      </c>
      <c r="H14" s="122">
        <f>'10月'!G21</f>
        <v>0</v>
      </c>
      <c r="I14" s="123">
        <f>'10月'!G22</f>
        <v>0</v>
      </c>
      <c r="J14" s="123">
        <f>'10月'!G23</f>
        <v>0</v>
      </c>
      <c r="K14" s="123">
        <f>'10月'!G24</f>
        <v>0</v>
      </c>
      <c r="L14" s="124">
        <f>'10月'!G25</f>
        <v>0</v>
      </c>
      <c r="M14" s="125">
        <f t="shared" si="0"/>
        <v>0</v>
      </c>
      <c r="N14" s="121">
        <f t="shared" si="1"/>
        <v>0</v>
      </c>
    </row>
    <row r="15" spans="2:14">
      <c r="B15" s="120" t="s">
        <v>38</v>
      </c>
      <c r="C15" s="122">
        <f>'11月'!G16</f>
        <v>0</v>
      </c>
      <c r="D15" s="123">
        <f>'11月'!G17</f>
        <v>0</v>
      </c>
      <c r="E15" s="123">
        <f>'11月'!G18</f>
        <v>0</v>
      </c>
      <c r="F15" s="123">
        <f>'11月'!G19</f>
        <v>0</v>
      </c>
      <c r="G15" s="123">
        <f>'11月'!G20</f>
        <v>0</v>
      </c>
      <c r="H15" s="122">
        <f>'11月'!G21</f>
        <v>0</v>
      </c>
      <c r="I15" s="123">
        <f>'11月'!G22</f>
        <v>0</v>
      </c>
      <c r="J15" s="123">
        <f>'11月'!G23</f>
        <v>0</v>
      </c>
      <c r="K15" s="123">
        <f>'11月'!G24</f>
        <v>0</v>
      </c>
      <c r="L15" s="124">
        <f>'11月'!G25</f>
        <v>0</v>
      </c>
      <c r="M15" s="125">
        <f>SUM(C15:L15)</f>
        <v>0</v>
      </c>
      <c r="N15" s="121">
        <f t="shared" si="1"/>
        <v>0</v>
      </c>
    </row>
    <row r="16" spans="2:14" ht="21" thickBot="1">
      <c r="B16" s="126" t="s">
        <v>39</v>
      </c>
      <c r="C16" s="127">
        <f>'12月'!G16</f>
        <v>0</v>
      </c>
      <c r="D16" s="128">
        <f>'12月'!G17</f>
        <v>0</v>
      </c>
      <c r="E16" s="128">
        <f>'12月'!G18</f>
        <v>0</v>
      </c>
      <c r="F16" s="128">
        <f>'12月'!G19</f>
        <v>0</v>
      </c>
      <c r="G16" s="128">
        <f>'12月'!G20</f>
        <v>0</v>
      </c>
      <c r="H16" s="127">
        <f>'12月'!G21</f>
        <v>0</v>
      </c>
      <c r="I16" s="128">
        <f>'12月'!G22</f>
        <v>0</v>
      </c>
      <c r="J16" s="128">
        <f>'12月'!G23</f>
        <v>0</v>
      </c>
      <c r="K16" s="128">
        <f>'12月'!G24</f>
        <v>0</v>
      </c>
      <c r="L16" s="129">
        <f>'12月'!G25</f>
        <v>0</v>
      </c>
      <c r="M16" s="130">
        <f t="shared" si="0"/>
        <v>0</v>
      </c>
      <c r="N16" s="131">
        <f t="shared" si="1"/>
        <v>0</v>
      </c>
    </row>
    <row r="17" spans="2:21" ht="22" thickTop="1" thickBot="1">
      <c r="B17" s="132" t="s">
        <v>145</v>
      </c>
      <c r="C17" s="133">
        <f t="shared" ref="C17:F17" si="2">SUM(C5:C16)</f>
        <v>0</v>
      </c>
      <c r="D17" s="134">
        <f t="shared" si="2"/>
        <v>0</v>
      </c>
      <c r="E17" s="134">
        <f t="shared" si="2"/>
        <v>0</v>
      </c>
      <c r="F17" s="134">
        <f t="shared" si="2"/>
        <v>0</v>
      </c>
      <c r="G17" s="134">
        <f>SUM(G5:G16)</f>
        <v>0</v>
      </c>
      <c r="H17" s="133">
        <f t="shared" ref="H17:L17" si="3">SUM(H5:H16)</f>
        <v>0</v>
      </c>
      <c r="I17" s="134">
        <f t="shared" si="3"/>
        <v>0</v>
      </c>
      <c r="J17" s="134">
        <f t="shared" si="3"/>
        <v>0</v>
      </c>
      <c r="K17" s="134">
        <f t="shared" si="3"/>
        <v>0</v>
      </c>
      <c r="L17" s="135">
        <f t="shared" si="3"/>
        <v>0</v>
      </c>
      <c r="M17" s="136">
        <f>SUM(M5:M16)</f>
        <v>0</v>
      </c>
      <c r="N17" s="137"/>
    </row>
    <row r="18" spans="2:21">
      <c r="B18" s="138"/>
    </row>
    <row r="20" spans="2:21"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</row>
    <row r="21" spans="2:21">
      <c r="K21" s="148"/>
    </row>
    <row r="22" spans="2:21">
      <c r="K22" s="148"/>
    </row>
    <row r="23" spans="2:21">
      <c r="K23" s="148"/>
    </row>
    <row r="24" spans="2:21">
      <c r="K24" s="148"/>
    </row>
    <row r="25" spans="2:21">
      <c r="K25" s="148"/>
    </row>
    <row r="26" spans="2:21">
      <c r="K26" s="148"/>
    </row>
    <row r="27" spans="2:21">
      <c r="K27" s="148"/>
    </row>
    <row r="28" spans="2:21">
      <c r="K28" s="148"/>
    </row>
    <row r="29" spans="2:21">
      <c r="K29" s="148"/>
    </row>
  </sheetData>
  <sheetProtection sheet="1" objects="1" scenarios="1"/>
  <phoneticPr fontId="1"/>
  <pageMargins left="0.7" right="0.7" top="0.75" bottom="0.75" header="0.3" footer="0.3"/>
  <pageSetup paperSize="9" scale="72" orientation="landscape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0E253-FBA8-7643-82F1-4680E57ADE83}">
  <sheetPr>
    <tabColor rgb="FFFFFF00"/>
  </sheetPr>
  <dimension ref="B2:I17"/>
  <sheetViews>
    <sheetView showGridLines="0" zoomScaleNormal="100" workbookViewId="0"/>
  </sheetViews>
  <sheetFormatPr baseColWidth="10" defaultColWidth="10.85546875" defaultRowHeight="22" customHeight="1"/>
  <cols>
    <col min="1" max="8" width="10.85546875" style="8"/>
    <col min="9" max="9" width="12.85546875" style="8" customWidth="1"/>
    <col min="10" max="10" width="10.85546875" style="8"/>
    <col min="11" max="11" width="6.42578125" style="8" customWidth="1"/>
    <col min="12" max="16384" width="10.85546875" style="8"/>
  </cols>
  <sheetData>
    <row r="2" spans="2:9" ht="28.75" customHeight="1" thickBot="1">
      <c r="B2" s="6" t="str">
        <f>はじめに!B38&amp;"年水道光熱費"</f>
        <v>2019年水道光熱費</v>
      </c>
    </row>
    <row r="3" spans="2:9" ht="22" customHeight="1">
      <c r="B3" s="203"/>
      <c r="C3" s="204" t="s">
        <v>111</v>
      </c>
      <c r="D3" s="205"/>
      <c r="E3" s="204" t="s">
        <v>112</v>
      </c>
      <c r="F3" s="205"/>
      <c r="G3" s="204" t="s">
        <v>113</v>
      </c>
      <c r="H3" s="206"/>
      <c r="I3" s="207"/>
    </row>
    <row r="4" spans="2:9" ht="22" customHeight="1">
      <c r="B4" s="208"/>
      <c r="C4" s="209" t="s">
        <v>114</v>
      </c>
      <c r="D4" s="209" t="s">
        <v>115</v>
      </c>
      <c r="E4" s="209" t="s">
        <v>114</v>
      </c>
      <c r="F4" s="209" t="s">
        <v>115</v>
      </c>
      <c r="G4" s="209" t="s">
        <v>114</v>
      </c>
      <c r="H4" s="210" t="s">
        <v>115</v>
      </c>
      <c r="I4" s="211" t="s">
        <v>116</v>
      </c>
    </row>
    <row r="5" spans="2:9" ht="22" customHeight="1">
      <c r="B5" s="212" t="s">
        <v>117</v>
      </c>
      <c r="C5" s="43"/>
      <c r="D5" s="44"/>
      <c r="E5" s="45"/>
      <c r="F5" s="44"/>
      <c r="G5" s="45"/>
      <c r="H5" s="46"/>
      <c r="I5" s="213">
        <f>D5+F5+H5</f>
        <v>0</v>
      </c>
    </row>
    <row r="6" spans="2:9" ht="22" customHeight="1">
      <c r="B6" s="212" t="s">
        <v>118</v>
      </c>
      <c r="C6" s="47"/>
      <c r="D6" s="48"/>
      <c r="E6" s="49"/>
      <c r="F6" s="48"/>
      <c r="G6" s="49"/>
      <c r="H6" s="50"/>
      <c r="I6" s="214">
        <f t="shared" ref="I6:I16" si="0">D6+F6+H6</f>
        <v>0</v>
      </c>
    </row>
    <row r="7" spans="2:9" ht="22" customHeight="1">
      <c r="B7" s="212" t="s">
        <v>30</v>
      </c>
      <c r="C7" s="47"/>
      <c r="D7" s="48"/>
      <c r="E7" s="49"/>
      <c r="F7" s="48"/>
      <c r="G7" s="49"/>
      <c r="H7" s="50"/>
      <c r="I7" s="214">
        <f t="shared" si="0"/>
        <v>0</v>
      </c>
    </row>
    <row r="8" spans="2:9" ht="22" customHeight="1">
      <c r="B8" s="212" t="s">
        <v>31</v>
      </c>
      <c r="C8" s="47"/>
      <c r="D8" s="48"/>
      <c r="E8" s="49"/>
      <c r="F8" s="48"/>
      <c r="G8" s="49"/>
      <c r="H8" s="50"/>
      <c r="I8" s="214">
        <f t="shared" si="0"/>
        <v>0</v>
      </c>
    </row>
    <row r="9" spans="2:9" ht="22" customHeight="1">
      <c r="B9" s="212" t="s">
        <v>32</v>
      </c>
      <c r="C9" s="47"/>
      <c r="D9" s="48"/>
      <c r="E9" s="49"/>
      <c r="F9" s="48"/>
      <c r="G9" s="49"/>
      <c r="H9" s="50"/>
      <c r="I9" s="214">
        <f t="shared" si="0"/>
        <v>0</v>
      </c>
    </row>
    <row r="10" spans="2:9" ht="22" customHeight="1">
      <c r="B10" s="212" t="s">
        <v>33</v>
      </c>
      <c r="C10" s="47"/>
      <c r="D10" s="48"/>
      <c r="E10" s="49"/>
      <c r="F10" s="48"/>
      <c r="G10" s="49"/>
      <c r="H10" s="50"/>
      <c r="I10" s="214">
        <f t="shared" si="0"/>
        <v>0</v>
      </c>
    </row>
    <row r="11" spans="2:9" ht="22" customHeight="1">
      <c r="B11" s="212" t="s">
        <v>34</v>
      </c>
      <c r="C11" s="47"/>
      <c r="D11" s="48"/>
      <c r="E11" s="49"/>
      <c r="F11" s="48"/>
      <c r="G11" s="49"/>
      <c r="H11" s="50"/>
      <c r="I11" s="214">
        <f t="shared" si="0"/>
        <v>0</v>
      </c>
    </row>
    <row r="12" spans="2:9" ht="22" customHeight="1">
      <c r="B12" s="212" t="s">
        <v>35</v>
      </c>
      <c r="C12" s="47"/>
      <c r="D12" s="48"/>
      <c r="E12" s="49"/>
      <c r="F12" s="48"/>
      <c r="G12" s="49"/>
      <c r="H12" s="50"/>
      <c r="I12" s="214">
        <f t="shared" si="0"/>
        <v>0</v>
      </c>
    </row>
    <row r="13" spans="2:9" ht="22" customHeight="1">
      <c r="B13" s="212" t="s">
        <v>36</v>
      </c>
      <c r="C13" s="47"/>
      <c r="D13" s="48"/>
      <c r="E13" s="49"/>
      <c r="F13" s="48"/>
      <c r="G13" s="49"/>
      <c r="H13" s="50"/>
      <c r="I13" s="214">
        <f t="shared" si="0"/>
        <v>0</v>
      </c>
    </row>
    <row r="14" spans="2:9" ht="22" customHeight="1">
      <c r="B14" s="212" t="s">
        <v>37</v>
      </c>
      <c r="C14" s="47"/>
      <c r="D14" s="48"/>
      <c r="E14" s="49"/>
      <c r="F14" s="48"/>
      <c r="G14" s="49"/>
      <c r="H14" s="50"/>
      <c r="I14" s="214">
        <f t="shared" si="0"/>
        <v>0</v>
      </c>
    </row>
    <row r="15" spans="2:9" ht="22" customHeight="1">
      <c r="B15" s="212" t="s">
        <v>38</v>
      </c>
      <c r="C15" s="47"/>
      <c r="D15" s="48"/>
      <c r="E15" s="49"/>
      <c r="F15" s="48"/>
      <c r="G15" s="49"/>
      <c r="H15" s="50"/>
      <c r="I15" s="214">
        <f t="shared" si="0"/>
        <v>0</v>
      </c>
    </row>
    <row r="16" spans="2:9" ht="22" customHeight="1" thickBot="1">
      <c r="B16" s="215" t="s">
        <v>39</v>
      </c>
      <c r="C16" s="51"/>
      <c r="D16" s="52"/>
      <c r="E16" s="53"/>
      <c r="F16" s="52"/>
      <c r="G16" s="53"/>
      <c r="H16" s="54"/>
      <c r="I16" s="216">
        <f t="shared" si="0"/>
        <v>0</v>
      </c>
    </row>
    <row r="17" spans="2:9" ht="22" customHeight="1" thickTop="1" thickBot="1">
      <c r="B17" s="217" t="s">
        <v>104</v>
      </c>
      <c r="C17" s="218">
        <f>SUM(C5:C16)</f>
        <v>0</v>
      </c>
      <c r="D17" s="219">
        <f t="shared" ref="D17:I17" si="1">SUM(D5:D16)</f>
        <v>0</v>
      </c>
      <c r="E17" s="220">
        <f t="shared" si="1"/>
        <v>0</v>
      </c>
      <c r="F17" s="219">
        <f t="shared" si="1"/>
        <v>0</v>
      </c>
      <c r="G17" s="220">
        <f t="shared" si="1"/>
        <v>0</v>
      </c>
      <c r="H17" s="221">
        <f t="shared" si="1"/>
        <v>0</v>
      </c>
      <c r="I17" s="222">
        <f t="shared" si="1"/>
        <v>0</v>
      </c>
    </row>
  </sheetData>
  <sheetProtection sheet="1" objects="1" scenarios="1"/>
  <phoneticPr fontId="1"/>
  <printOptions horizontalCentered="1" verticalCentered="1"/>
  <pageMargins left="0.23622047244094491" right="0.23622047244094491" top="0.39370078740157483" bottom="0.39370078740157483" header="0" footer="0"/>
  <pageSetup paperSize="9" scale="58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19</vt:i4>
      </vt:variant>
    </vt:vector>
  </HeadingPairs>
  <TitlesOfParts>
    <vt:vector size="40" baseType="lpstr">
      <vt:lpstr>はじめに</vt:lpstr>
      <vt:lpstr>初期設定</vt:lpstr>
      <vt:lpstr>印刷用（予算あり）</vt:lpstr>
      <vt:lpstr>印刷用（予算なし）</vt:lpstr>
      <vt:lpstr>年間予算</vt:lpstr>
      <vt:lpstr>特別費</vt:lpstr>
      <vt:lpstr>年間収支</vt:lpstr>
      <vt:lpstr>貯蓄残高</vt:lpstr>
      <vt:lpstr>光熱費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'印刷用（予算あり）'!Print_Area</vt:lpstr>
      <vt:lpstr>'印刷用（予算なし）'!Print_Area</vt:lpstr>
      <vt:lpstr>光熱費!Print_Area</vt:lpstr>
      <vt:lpstr>貯蓄残高!Print_Area</vt:lpstr>
      <vt:lpstr>特別費!Print_Area</vt:lpstr>
      <vt:lpstr>年間収支!Print_Area</vt:lpstr>
      <vt:lpstr>年間予算!Print_Area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エクセル家計簿簡易版</dc:title>
  <dc:subject/>
  <dc:creator/>
  <cp:keywords/>
  <dc:description>再配布・自作発言などはご遠慮ください。</dc:description>
  <cp:lastModifiedBy/>
  <cp:lastPrinted>2019-04-16T05:42:34Z</cp:lastPrinted>
  <dcterms:created xsi:type="dcterms:W3CDTF">2018-12-26T06:20:50Z</dcterms:created>
  <dcterms:modified xsi:type="dcterms:W3CDTF">2024-04-24T06:51:28Z</dcterms:modified>
  <cp:category/>
</cp:coreProperties>
</file>